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\\cned.org\dg\DF-Sites\Marchés et contrats\2026DGXX - Maintenance CVC\Préparation\"/>
    </mc:Choice>
  </mc:AlternateContent>
  <xr:revisionPtr revIDLastSave="0" documentId="13_ncr:1_{8CB17D20-4C5E-44FC-8329-7B736E436D1C}" xr6:coauthVersionLast="47" xr6:coauthVersionMax="47" xr10:uidLastSave="{00000000-0000-0000-0000-000000000000}"/>
  <bookViews>
    <workbookView xWindow="-30828" yWindow="-108" windowWidth="30936" windowHeight="16776" tabRatio="883" xr2:uid="{00000000-000D-0000-FFFF-FFFF00000000}"/>
  </bookViews>
  <sheets>
    <sheet name="RENNES" sheetId="21" r:id="rId1"/>
  </sheets>
  <definedNames>
    <definedName name="_xlnm._FilterDatabase" localSheetId="0" hidden="1">RENNES!$A$14:$Y$92</definedName>
    <definedName name="_xlnm.Print_Titles" localSheetId="0">RENNES!$1:$10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6" i="21" l="1"/>
  <c r="B26" i="21"/>
  <c r="B92" i="21"/>
  <c r="A92" i="21"/>
  <c r="B91" i="21"/>
  <c r="A91" i="21"/>
  <c r="B90" i="21"/>
  <c r="A90" i="21"/>
  <c r="B89" i="21"/>
  <c r="A89" i="21"/>
  <c r="B88" i="21"/>
  <c r="A88" i="21"/>
  <c r="B87" i="21"/>
  <c r="A87" i="21"/>
  <c r="B86" i="21"/>
  <c r="A86" i="21"/>
  <c r="B85" i="21"/>
  <c r="A85" i="21"/>
  <c r="B84" i="21"/>
  <c r="A84" i="21"/>
  <c r="B83" i="21"/>
  <c r="A83" i="21"/>
  <c r="B80" i="21"/>
  <c r="A80" i="21"/>
  <c r="B79" i="21"/>
  <c r="A79" i="21"/>
  <c r="B78" i="21"/>
  <c r="A78" i="21"/>
  <c r="B77" i="21"/>
  <c r="A77" i="21"/>
  <c r="B76" i="21"/>
  <c r="A76" i="21"/>
  <c r="B75" i="21"/>
  <c r="A75" i="21"/>
  <c r="B74" i="21"/>
  <c r="A74" i="21"/>
  <c r="B73" i="21"/>
  <c r="A73" i="21"/>
  <c r="B72" i="21"/>
  <c r="A72" i="21"/>
  <c r="B70" i="21"/>
  <c r="A70" i="21"/>
  <c r="B69" i="21"/>
  <c r="A69" i="21"/>
  <c r="B68" i="21"/>
  <c r="A68" i="21"/>
  <c r="B67" i="21"/>
  <c r="A67" i="21"/>
  <c r="B66" i="21"/>
  <c r="A66" i="21"/>
  <c r="B65" i="21"/>
  <c r="A65" i="21"/>
  <c r="B64" i="21"/>
  <c r="A64" i="21"/>
  <c r="B63" i="21"/>
  <c r="A63" i="21"/>
  <c r="B62" i="21"/>
  <c r="A62" i="21"/>
  <c r="B60" i="21"/>
  <c r="A60" i="21"/>
  <c r="B59" i="21"/>
  <c r="A59" i="21"/>
  <c r="B58" i="21"/>
  <c r="A58" i="21"/>
  <c r="B57" i="21"/>
  <c r="A57" i="21"/>
  <c r="B56" i="21"/>
  <c r="A56" i="21"/>
  <c r="B54" i="21"/>
  <c r="A54" i="21"/>
  <c r="B53" i="21"/>
  <c r="A53" i="21"/>
  <c r="B52" i="21"/>
  <c r="A52" i="21"/>
  <c r="B51" i="21"/>
  <c r="A51" i="21"/>
  <c r="B50" i="21"/>
  <c r="A50" i="21"/>
  <c r="B49" i="21"/>
  <c r="A49" i="21"/>
  <c r="B48" i="21"/>
  <c r="A48" i="21"/>
  <c r="B47" i="21"/>
  <c r="A47" i="21"/>
  <c r="B46" i="21"/>
  <c r="A46" i="21"/>
  <c r="B45" i="21"/>
  <c r="A45" i="21"/>
  <c r="B44" i="21"/>
  <c r="A44" i="21"/>
  <c r="B43" i="21"/>
  <c r="A43" i="21"/>
  <c r="B42" i="21"/>
  <c r="A42" i="21"/>
  <c r="B41" i="21"/>
  <c r="A41" i="21"/>
  <c r="B40" i="21"/>
  <c r="A40" i="21"/>
  <c r="B39" i="21"/>
  <c r="A39" i="21"/>
  <c r="B38" i="21"/>
  <c r="A38" i="21"/>
  <c r="B37" i="21"/>
  <c r="A37" i="21"/>
  <c r="B36" i="21"/>
  <c r="A36" i="21"/>
  <c r="B35" i="21"/>
  <c r="A35" i="21"/>
  <c r="B34" i="21"/>
  <c r="A34" i="21"/>
  <c r="B33" i="21"/>
  <c r="A33" i="21"/>
  <c r="B32" i="21"/>
  <c r="A32" i="21"/>
  <c r="B31" i="21"/>
  <c r="A31" i="21"/>
  <c r="B30" i="21"/>
  <c r="A30" i="21"/>
  <c r="B28" i="21"/>
  <c r="A28" i="21"/>
  <c r="B25" i="21"/>
  <c r="A25" i="21"/>
  <c r="B24" i="21"/>
  <c r="A24" i="21"/>
  <c r="B23" i="21"/>
  <c r="A23" i="21"/>
  <c r="B22" i="21"/>
  <c r="A22" i="21"/>
  <c r="B21" i="21"/>
  <c r="A21" i="21"/>
  <c r="B20" i="21"/>
  <c r="A20" i="21"/>
  <c r="B19" i="21"/>
  <c r="A19" i="21"/>
  <c r="B18" i="21"/>
  <c r="A18" i="21"/>
  <c r="B17" i="21"/>
  <c r="A17" i="21"/>
  <c r="B16" i="21"/>
  <c r="A16" i="21"/>
  <c r="B15" i="21"/>
  <c r="A15" i="21"/>
</calcChain>
</file>

<file path=xl/sharedStrings.xml><?xml version="1.0" encoding="utf-8"?>
<sst xmlns="http://schemas.openxmlformats.org/spreadsheetml/2006/main" count="684" uniqueCount="230">
  <si>
    <t>Etat</t>
  </si>
  <si>
    <t>Sécurité</t>
  </si>
  <si>
    <t>SIEMENS</t>
  </si>
  <si>
    <t>Fiche Matériels</t>
  </si>
  <si>
    <t>CHAUFFAGE - VENTILATION - CLIMATISATON</t>
  </si>
  <si>
    <t>PRODUCTION CHAUD</t>
  </si>
  <si>
    <t>Qté</t>
  </si>
  <si>
    <t>GAMME ASSOCIEE</t>
  </si>
  <si>
    <t>Marque</t>
  </si>
  <si>
    <t>Type</t>
  </si>
  <si>
    <t>Année</t>
  </si>
  <si>
    <t>Punitaire kW</t>
  </si>
  <si>
    <t>Ptotale kW</t>
  </si>
  <si>
    <t>Ramonage</t>
  </si>
  <si>
    <t>Bâtiment</t>
  </si>
  <si>
    <t>Local</t>
  </si>
  <si>
    <t>Etage</t>
  </si>
  <si>
    <t>accessibilité sécurité</t>
  </si>
  <si>
    <t xml:space="preserve">commentaire </t>
  </si>
  <si>
    <t>Observations</t>
  </si>
  <si>
    <t>Famille</t>
  </si>
  <si>
    <t>Qté initiale</t>
  </si>
  <si>
    <t>Qté revelée</t>
  </si>
  <si>
    <t>Obs</t>
  </si>
  <si>
    <t>Chaudière au sol gaz</t>
  </si>
  <si>
    <t>CNED CVC - CHAUDIERE GAZ</t>
  </si>
  <si>
    <t>GUILLOT</t>
  </si>
  <si>
    <t>optimagaz 232 B22</t>
  </si>
  <si>
    <t>E454500725</t>
  </si>
  <si>
    <t>ABC</t>
  </si>
  <si>
    <t>Chaufferie</t>
  </si>
  <si>
    <t>rdc</t>
  </si>
  <si>
    <t>ok</t>
  </si>
  <si>
    <t>B</t>
  </si>
  <si>
    <t>CHAUDIERE GAZ</t>
  </si>
  <si>
    <t>optimagaz 174 b22</t>
  </si>
  <si>
    <t>E435507634</t>
  </si>
  <si>
    <t>E</t>
  </si>
  <si>
    <t>Bâtiment E - UNSS</t>
  </si>
  <si>
    <t>RDC</t>
  </si>
  <si>
    <t>D</t>
  </si>
  <si>
    <t>Logement gardien</t>
  </si>
  <si>
    <t>PB</t>
  </si>
  <si>
    <t>Vase d'expansion</t>
  </si>
  <si>
    <t>CNED CVC - SOUS-STATION</t>
  </si>
  <si>
    <t>REFLEX N</t>
  </si>
  <si>
    <t>300L</t>
  </si>
  <si>
    <t>SOUS STATION</t>
  </si>
  <si>
    <t>PAS DE PRESSION D'AIR</t>
  </si>
  <si>
    <t xml:space="preserve">Pompe double </t>
  </si>
  <si>
    <t>SALMSON</t>
  </si>
  <si>
    <t>DCX40-80N N°2080132</t>
  </si>
  <si>
    <t>DCX65-90N N°2080140</t>
  </si>
  <si>
    <t>15L</t>
  </si>
  <si>
    <t>B115</t>
  </si>
  <si>
    <t>Vanne motorisée</t>
  </si>
  <si>
    <t>ACVATIX SQS65</t>
  </si>
  <si>
    <t>B 115</t>
  </si>
  <si>
    <t>Local électrique B115</t>
  </si>
  <si>
    <t>RELEVE COMPTEUR (liste des compteurs à relever)</t>
  </si>
  <si>
    <t>EQUIPEMENTS TERMINAUX CHAUD</t>
  </si>
  <si>
    <t>Punitaire W</t>
  </si>
  <si>
    <t>Ptotale W</t>
  </si>
  <si>
    <t>Convecteur ou radiateur eau chaude</t>
  </si>
  <si>
    <t>CNED CVC - RADIATEUR</t>
  </si>
  <si>
    <t>CO7</t>
  </si>
  <si>
    <t>M</t>
  </si>
  <si>
    <t>RADIATEUR</t>
  </si>
  <si>
    <t>CO5</t>
  </si>
  <si>
    <t>C09a</t>
  </si>
  <si>
    <t>C09</t>
  </si>
  <si>
    <t>C11</t>
  </si>
  <si>
    <t>C11A</t>
  </si>
  <si>
    <t>C13</t>
  </si>
  <si>
    <t>B113</t>
  </si>
  <si>
    <t>B109</t>
  </si>
  <si>
    <t>B107</t>
  </si>
  <si>
    <t>B105</t>
  </si>
  <si>
    <t>B125</t>
  </si>
  <si>
    <t>B123</t>
  </si>
  <si>
    <t>B121</t>
  </si>
  <si>
    <t>B119</t>
  </si>
  <si>
    <t>B117</t>
  </si>
  <si>
    <t>B127</t>
  </si>
  <si>
    <t>B129</t>
  </si>
  <si>
    <t>Bâtiment A</t>
  </si>
  <si>
    <t>Bâtiment A et B</t>
  </si>
  <si>
    <t>RDC+1</t>
  </si>
  <si>
    <t>ens</t>
  </si>
  <si>
    <t>Convecteur electrique</t>
  </si>
  <si>
    <t>CNED CVC - CONVECTEUR</t>
  </si>
  <si>
    <t>B08</t>
  </si>
  <si>
    <t>PRODUCTION FROID</t>
  </si>
  <si>
    <t>Punit. froid kW</t>
  </si>
  <si>
    <t>Ptot. froid kW</t>
  </si>
  <si>
    <t>Type de gaz</t>
  </si>
  <si>
    <t>Qté gaz (kg)</t>
  </si>
  <si>
    <t>Unité extérieure Split_system réversible</t>
  </si>
  <si>
    <t xml:space="preserve">CNED CVC - CLIMATISATION SPLIT </t>
  </si>
  <si>
    <t>MITSUBISHI ELECTRIC</t>
  </si>
  <si>
    <t>NXZ-4A80VA</t>
  </si>
  <si>
    <t>R410A</t>
  </si>
  <si>
    <t>accès en toiture non sécurisé</t>
  </si>
  <si>
    <t xml:space="preserve">R 410A 2,99KG   </t>
  </si>
  <si>
    <t>SPLIT</t>
  </si>
  <si>
    <t>Unité extérieure Split_system froid seul - PAC</t>
  </si>
  <si>
    <t>DAIKIN</t>
  </si>
  <si>
    <t>RX60GVB</t>
  </si>
  <si>
    <t xml:space="preserve">Terrasse mezzanine </t>
  </si>
  <si>
    <t>LOCAL INFO</t>
  </si>
  <si>
    <t>Terrasse C05-7-9</t>
  </si>
  <si>
    <t>RR125B7W1B</t>
  </si>
  <si>
    <t>Terrasse chaufferie</t>
  </si>
  <si>
    <t>Unité extérieure Split_system froid seul</t>
  </si>
  <si>
    <t>TOSHIBA</t>
  </si>
  <si>
    <t>RAS-5M34S</t>
  </si>
  <si>
    <t>Groupe de prod. d'eau glacée (analyse d'eau)</t>
  </si>
  <si>
    <t>CNED CVC - GROUPE EAU GLACEE</t>
  </si>
  <si>
    <t>CIAT</t>
  </si>
  <si>
    <t>CIAT LDH 400V  R410A</t>
  </si>
  <si>
    <t>R 410A</t>
  </si>
  <si>
    <t>Terrasse studio</t>
  </si>
  <si>
    <t>GROUPE EAU GLACEE</t>
  </si>
  <si>
    <t xml:space="preserve"> SONDE SORTIE D'EAU HS</t>
  </si>
  <si>
    <t>EQUIPEMENTS TERMINAUX FROID</t>
  </si>
  <si>
    <t>Punit. froid W</t>
  </si>
  <si>
    <t>Ptot. froid W</t>
  </si>
  <si>
    <t>Unité intérieure split_system réversible</t>
  </si>
  <si>
    <t>NSZ-GA25GA 60 18 357</t>
  </si>
  <si>
    <t>NSZ-GA25GA 6008448</t>
  </si>
  <si>
    <t>NSZ-GA25GA 6018358</t>
  </si>
  <si>
    <t>Unité intérieure split_system froid seul</t>
  </si>
  <si>
    <t>FTX60GV</t>
  </si>
  <si>
    <t>Accueil  01</t>
  </si>
  <si>
    <t>FHQ125BUV1B</t>
  </si>
  <si>
    <t>TGBT C23</t>
  </si>
  <si>
    <t>R410 3,7 KG</t>
  </si>
  <si>
    <t>RAS-5M10SKV-E</t>
  </si>
  <si>
    <t>C05 Secrétariat imprimerie</t>
  </si>
  <si>
    <t>RAS-6M165MUV-E</t>
  </si>
  <si>
    <t>C07 Responsable imprimerie</t>
  </si>
  <si>
    <t>CO9</t>
  </si>
  <si>
    <t>Armoire de climatisation (taille filtre à prendre)</t>
  </si>
  <si>
    <t>CNED CVC - ARMOIRE DE CLIM</t>
  </si>
  <si>
    <t>RC GROUP</t>
  </si>
  <si>
    <t>MODULUS CW-U N° 9703142</t>
  </si>
  <si>
    <t>Bâtiment principal - B08</t>
  </si>
  <si>
    <t>ARMOIRE DE CLIM</t>
  </si>
  <si>
    <t>fonctionnement avec un rendement faible, préconisation, mise en place d'un split système</t>
  </si>
  <si>
    <t>TRAITEMENT D'AIR</t>
  </si>
  <si>
    <t>Débit m3/h</t>
  </si>
  <si>
    <t>Ptot. W</t>
  </si>
  <si>
    <t>CTA simple flux compensation Bchaude</t>
  </si>
  <si>
    <t>CNED CVC - CTA</t>
  </si>
  <si>
    <t>1 000 à 5 000 m3/h</t>
  </si>
  <si>
    <t>Garage</t>
  </si>
  <si>
    <t>CTA</t>
  </si>
  <si>
    <t xml:space="preserve">VMC simple flux ou extracteur </t>
  </si>
  <si>
    <t>CNED CVC - VMC</t>
  </si>
  <si>
    <t>ELGE mono 220V</t>
  </si>
  <si>
    <t>VMCN PV 50 GV 80</t>
  </si>
  <si>
    <t>VMC</t>
  </si>
  <si>
    <t>MOTEUR HS</t>
  </si>
  <si>
    <t>VMC simple flux ou extracteur</t>
  </si>
  <si>
    <t>PAS RACCORDE</t>
  </si>
  <si>
    <t>CTA double flux (taille filtre à prendre) BC +BF</t>
  </si>
  <si>
    <t>SYSTEMAIR</t>
  </si>
  <si>
    <t>DV TIME 15  120267598 2</t>
  </si>
  <si>
    <t xml:space="preserve">LOCAL CHAUFFERIE </t>
  </si>
  <si>
    <t xml:space="preserve"> 4 filtres de 4 POCHES chacun MANQUE POULIE</t>
  </si>
  <si>
    <t>CTA double flux (taille filtre à prendre) (échangeur rotatif uniquement)</t>
  </si>
  <si>
    <t>DV TIME 15</t>
  </si>
  <si>
    <t>CTA simple flux (taille filtre à prendre) compensation BC + BF</t>
  </si>
  <si>
    <t>WESPER</t>
  </si>
  <si>
    <t>WB07 201204WB N°20407839</t>
  </si>
  <si>
    <t>Faux plafond B113-B115</t>
  </si>
  <si>
    <t>CAISSON A L'ARRÊT, fonctionne mais à l'arret que extraction</t>
  </si>
  <si>
    <t>VIM</t>
  </si>
  <si>
    <t>WC B131 ET 101</t>
  </si>
  <si>
    <t xml:space="preserve">COULOIR ENTRE B101 ET B131 (ne focntionne pas ) ref à prendre pour voir débit, étude à faire pour voir le nombre de bouches et le débit nécessaire pour le calcul le caisson  + diamètre </t>
  </si>
  <si>
    <t xml:space="preserve">VIM </t>
  </si>
  <si>
    <t>VMC1  KMDT 05 IS</t>
  </si>
  <si>
    <t>B131</t>
  </si>
  <si>
    <t>VMC2  KMDT 05 IS</t>
  </si>
  <si>
    <t>A110</t>
  </si>
  <si>
    <t>PLOMBERIE</t>
  </si>
  <si>
    <t>EQUIPEMENTS GENERAUX</t>
  </si>
  <si>
    <t>Contrôle</t>
  </si>
  <si>
    <t xml:space="preserve">Disconnecteur </t>
  </si>
  <si>
    <t>CNED CVC - DISCONNECTEUR</t>
  </si>
  <si>
    <t>SOCLA</t>
  </si>
  <si>
    <t>BA DN65</t>
  </si>
  <si>
    <t>LD84023</t>
  </si>
  <si>
    <t>DISCONNECTEUR</t>
  </si>
  <si>
    <t>BA 2860DN20</t>
  </si>
  <si>
    <t>B115A</t>
  </si>
  <si>
    <t>Ballon ECS électrique</t>
  </si>
  <si>
    <t>CNED CVC - BALLON ECS</t>
  </si>
  <si>
    <t>CHAFFOTEAUX MAURY</t>
  </si>
  <si>
    <t>100l</t>
  </si>
  <si>
    <t>BECS</t>
  </si>
  <si>
    <t>PACIFIC</t>
  </si>
  <si>
    <t>200l</t>
  </si>
  <si>
    <t>F</t>
  </si>
  <si>
    <t>Bâtiment F - UNSS</t>
  </si>
  <si>
    <t>100L</t>
  </si>
  <si>
    <t>Sanitaire A131</t>
  </si>
  <si>
    <t>ATLANTIC</t>
  </si>
  <si>
    <t>200L</t>
  </si>
  <si>
    <t>B05</t>
  </si>
  <si>
    <t>A10</t>
  </si>
  <si>
    <t>Chauffe Eau électrique</t>
  </si>
  <si>
    <t>15.24 9800 1743</t>
  </si>
  <si>
    <t xml:space="preserve">chauffe-eau mural </t>
  </si>
  <si>
    <t>C17</t>
  </si>
  <si>
    <t>BRISTOL</t>
  </si>
  <si>
    <t>ROYAL  12521</t>
  </si>
  <si>
    <t>380VOLTS/20KW</t>
  </si>
  <si>
    <t>La liste des installations est fournie, à titre indicatif,  elle n’est ni limitative, ni exhaustive. La visite des bâtiments permettra aux candidats de la compléter au besoin. Par ailleurs, il appartiendra au titulaire de vérifier, et mettre à jour la liste des équipements lors de l’état des lieux, dans les 8 semaines suivant la notification de l’accord-cadre</t>
  </si>
  <si>
    <t>x</t>
  </si>
  <si>
    <t>Chaudière murale gaz à condensation</t>
  </si>
  <si>
    <t>VITODENS</t>
  </si>
  <si>
    <t>KMDT 08 IS INTZ Mono 4P 3V iso</t>
  </si>
  <si>
    <t>CVC</t>
  </si>
  <si>
    <t>PC</t>
  </si>
  <si>
    <t>Pompe à chaleur</t>
  </si>
  <si>
    <t>CNED CVC -PAC</t>
  </si>
  <si>
    <t>chaufferie et extérieur</t>
  </si>
  <si>
    <t>EWYT235B-XSA2000</t>
  </si>
  <si>
    <t xml:space="preserve">CNED SITE DE RENNES
7 RUE DU CLOS COURTEL 
35050 RENNES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</si>
</sst>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&quot; kW&quot;"/>
    <numFmt numFmtId="165" formatCode="#,##0&quot; kg&quot;"/>
    <numFmt numFmtId="166" formatCode="0&quot; kg&quot;"/>
    <numFmt numFmtId="167" formatCode="#,##0&quot; W&quot;"/>
    <numFmt numFmtId="168" formatCode="#,##0.0&quot; W&quot;"/>
    <numFmt numFmtId="169" formatCode="#,##0&quot; m3/h&quot;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1"/>
      <name val="Arial"/>
      <family val="2"/>
    </font>
    <font>
      <sz val="11"/>
      <name val="Arial"/>
      <family val="2"/>
    </font>
    <font>
      <sz val="11"/>
      <name val="Times New Roman"/>
      <family val="1"/>
    </font>
    <font>
      <sz val="11"/>
      <name val="Times New Roman"/>
      <family val="1"/>
    </font>
    <font>
      <sz val="10"/>
      <name val="MS Sans Serif"/>
    </font>
    <font>
      <sz val="11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b/>
      <sz val="24"/>
      <name val="Arial"/>
      <family val="2"/>
    </font>
    <font>
      <sz val="20"/>
      <name val="Arial"/>
      <family val="2"/>
    </font>
    <font>
      <b/>
      <sz val="12"/>
      <name val="Arial"/>
      <family val="2"/>
    </font>
    <font>
      <b/>
      <sz val="12"/>
      <color indexed="9"/>
      <name val="Arial"/>
      <family val="2"/>
    </font>
    <font>
      <i/>
      <sz val="10"/>
      <name val="Arial"/>
      <family val="2"/>
    </font>
    <font>
      <i/>
      <sz val="12"/>
      <name val="Arial"/>
      <family val="2"/>
    </font>
    <font>
      <b/>
      <sz val="12"/>
      <name val="Calibri"/>
      <family val="2"/>
    </font>
    <font>
      <sz val="12"/>
      <name val="Calibri"/>
      <family val="2"/>
    </font>
    <font>
      <sz val="11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auto="1"/>
      </bottom>
      <diagonal/>
    </border>
  </borders>
  <cellStyleXfs count="24">
    <xf numFmtId="0" fontId="0" fillId="0" borderId="0"/>
    <xf numFmtId="0" fontId="2" fillId="0" borderId="0"/>
    <xf numFmtId="0" fontId="3" fillId="0" borderId="0" applyBorder="0">
      <alignment textRotation="90"/>
    </xf>
    <xf numFmtId="0" fontId="3" fillId="0" borderId="0" applyBorder="0">
      <alignment textRotation="90"/>
    </xf>
    <xf numFmtId="0" fontId="4" fillId="0" borderId="0"/>
    <xf numFmtId="0" fontId="5" fillId="0" borderId="0"/>
    <xf numFmtId="0" fontId="6" fillId="0" borderId="0"/>
    <xf numFmtId="0" fontId="4" fillId="0" borderId="0"/>
    <xf numFmtId="0" fontId="6" fillId="0" borderId="0"/>
    <xf numFmtId="0" fontId="1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9" fillId="0" borderId="0" applyBorder="0">
      <alignment textRotation="90"/>
    </xf>
    <xf numFmtId="0" fontId="8" fillId="0" borderId="0"/>
    <xf numFmtId="0" fontId="2" fillId="0" borderId="0"/>
    <xf numFmtId="0" fontId="5" fillId="0" borderId="0"/>
    <xf numFmtId="0" fontId="10" fillId="0" borderId="0"/>
    <xf numFmtId="0" fontId="11" fillId="0" borderId="0" applyNumberFormat="0" applyFont="0" applyFill="0" applyBorder="0" applyAlignment="0" applyProtection="0"/>
    <xf numFmtId="0" fontId="2" fillId="0" borderId="0"/>
    <xf numFmtId="0" fontId="13" fillId="0" borderId="0"/>
    <xf numFmtId="0" fontId="13" fillId="0" borderId="0"/>
  </cellStyleXfs>
  <cellXfs count="82">
    <xf numFmtId="0" fontId="0" fillId="0" borderId="0" xfId="0"/>
    <xf numFmtId="0" fontId="15" fillId="0" borderId="0" xfId="22" applyFont="1"/>
    <xf numFmtId="0" fontId="5" fillId="0" borderId="0" xfId="22" applyFont="1" applyAlignment="1">
      <alignment horizontal="left" vertical="center"/>
    </xf>
    <xf numFmtId="0" fontId="16" fillId="0" borderId="0" xfId="22" applyFont="1" applyAlignment="1">
      <alignment horizontal="left" vertical="center" indent="7"/>
    </xf>
    <xf numFmtId="0" fontId="2" fillId="0" borderId="0" xfId="22" applyFont="1" applyAlignment="1">
      <alignment horizontal="left" vertical="center"/>
    </xf>
    <xf numFmtId="0" fontId="18" fillId="0" borderId="0" xfId="22" applyFont="1" applyAlignment="1">
      <alignment horizontal="left" vertical="center"/>
    </xf>
    <xf numFmtId="0" fontId="19" fillId="0" borderId="0" xfId="22" applyFont="1" applyAlignment="1">
      <alignment horizontal="center" vertical="center" wrapText="1"/>
    </xf>
    <xf numFmtId="0" fontId="19" fillId="0" borderId="16" xfId="22" applyFont="1" applyBorder="1" applyAlignment="1">
      <alignment horizontal="center" vertical="center" wrapText="1"/>
    </xf>
    <xf numFmtId="0" fontId="18" fillId="0" borderId="11" xfId="22" applyFont="1" applyBorder="1" applyAlignment="1">
      <alignment horizontal="center" vertical="center"/>
    </xf>
    <xf numFmtId="0" fontId="21" fillId="0" borderId="11" xfId="1" applyFont="1" applyBorder="1" applyAlignment="1">
      <alignment horizontal="center" vertical="center" wrapText="1"/>
    </xf>
    <xf numFmtId="0" fontId="2" fillId="0" borderId="0" xfId="22" applyFont="1"/>
    <xf numFmtId="0" fontId="12" fillId="2" borderId="4" xfId="1" applyFont="1" applyFill="1" applyBorder="1" applyAlignment="1">
      <alignment horizontal="left" vertical="center"/>
    </xf>
    <xf numFmtId="0" fontId="12" fillId="4" borderId="1" xfId="1" applyFont="1" applyFill="1" applyBorder="1" applyAlignment="1">
      <alignment horizontal="left" vertical="center"/>
    </xf>
    <xf numFmtId="0" fontId="2" fillId="4" borderId="1" xfId="1" applyFill="1" applyBorder="1" applyAlignment="1">
      <alignment vertical="center"/>
    </xf>
    <xf numFmtId="0" fontId="2" fillId="4" borderId="1" xfId="1" applyFill="1" applyBorder="1" applyAlignment="1">
      <alignment horizontal="center" vertical="center"/>
    </xf>
    <xf numFmtId="1" fontId="2" fillId="4" borderId="1" xfId="1" applyNumberFormat="1" applyFill="1" applyBorder="1" applyAlignment="1">
      <alignment horizontal="center" vertical="center"/>
    </xf>
    <xf numFmtId="0" fontId="2" fillId="4" borderId="1" xfId="1" applyFill="1" applyBorder="1" applyAlignment="1">
      <alignment horizontal="center" vertical="center" wrapText="1"/>
    </xf>
    <xf numFmtId="0" fontId="2" fillId="0" borderId="1" xfId="1" applyBorder="1" applyAlignment="1">
      <alignment horizontal="center" vertical="center"/>
    </xf>
    <xf numFmtId="0" fontId="3" fillId="0" borderId="1" xfId="2" applyBorder="1" applyAlignment="1" applyProtection="1">
      <alignment vertical="center" wrapText="1"/>
      <protection locked="0"/>
    </xf>
    <xf numFmtId="0" fontId="3" fillId="0" borderId="1" xfId="2" applyBorder="1" applyAlignment="1" applyProtection="1">
      <alignment horizontal="center" vertical="center" wrapText="1"/>
      <protection locked="0"/>
    </xf>
    <xf numFmtId="0" fontId="3" fillId="0" borderId="1" xfId="2" applyBorder="1" applyAlignment="1" applyProtection="1">
      <alignment horizontal="left" vertical="center" wrapText="1"/>
      <protection locked="0"/>
    </xf>
    <xf numFmtId="1" fontId="3" fillId="0" borderId="1" xfId="2" applyNumberFormat="1" applyBorder="1" applyAlignment="1" applyProtection="1">
      <alignment horizontal="center" vertical="center" wrapText="1"/>
      <protection locked="0"/>
    </xf>
    <xf numFmtId="164" fontId="3" fillId="0" borderId="1" xfId="2" applyNumberFormat="1" applyBorder="1" applyAlignment="1" applyProtection="1">
      <alignment horizontal="center" vertical="center" wrapText="1"/>
      <protection locked="0"/>
    </xf>
    <xf numFmtId="14" fontId="3" fillId="0" borderId="1" xfId="2" applyNumberFormat="1" applyBorder="1" applyAlignment="1" applyProtection="1">
      <alignment horizontal="center" vertical="center" wrapText="1"/>
      <protection locked="0"/>
    </xf>
    <xf numFmtId="0" fontId="2" fillId="0" borderId="1" xfId="1" applyBorder="1" applyAlignment="1" applyProtection="1">
      <alignment horizontal="center" vertical="center"/>
      <protection locked="0"/>
    </xf>
    <xf numFmtId="0" fontId="2" fillId="0" borderId="1" xfId="1" applyBorder="1" applyAlignment="1" applyProtection="1">
      <alignment horizontal="left" vertical="center"/>
      <protection locked="0"/>
    </xf>
    <xf numFmtId="0" fontId="5" fillId="0" borderId="0" xfId="22" applyFont="1"/>
    <xf numFmtId="165" fontId="3" fillId="0" borderId="1" xfId="2" applyNumberFormat="1" applyBorder="1" applyAlignment="1" applyProtection="1">
      <alignment horizontal="center" vertical="center" wrapText="1"/>
      <protection locked="0"/>
    </xf>
    <xf numFmtId="166" fontId="3" fillId="0" borderId="1" xfId="2" applyNumberFormat="1" applyBorder="1" applyAlignment="1" applyProtection="1">
      <alignment horizontal="left" vertical="center" wrapText="1"/>
      <protection locked="0"/>
    </xf>
    <xf numFmtId="0" fontId="12" fillId="4" borderId="1" xfId="1" applyFont="1" applyFill="1" applyBorder="1" applyAlignment="1">
      <alignment horizontal="center" vertical="center"/>
    </xf>
    <xf numFmtId="167" fontId="3" fillId="0" borderId="1" xfId="2" applyNumberFormat="1" applyBorder="1" applyAlignment="1" applyProtection="1">
      <alignment horizontal="center" vertical="center" wrapTex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1" fontId="2" fillId="5" borderId="1" xfId="2" applyNumberFormat="1" applyFont="1" applyFill="1" applyBorder="1" applyAlignment="1" applyProtection="1">
      <alignment horizontal="center" vertical="center" wrapText="1"/>
      <protection locked="0"/>
    </xf>
    <xf numFmtId="168" fontId="3" fillId="0" borderId="1" xfId="2" applyNumberFormat="1" applyBorder="1" applyAlignment="1" applyProtection="1">
      <alignment horizontal="center" vertical="center" wrapText="1"/>
      <protection locked="0"/>
    </xf>
    <xf numFmtId="166" fontId="2" fillId="0" borderId="1" xfId="1" applyNumberFormat="1" applyBorder="1" applyAlignment="1" applyProtection="1">
      <alignment horizontal="center" vertical="center"/>
      <protection locked="0"/>
    </xf>
    <xf numFmtId="169" fontId="3" fillId="0" borderId="1" xfId="2" applyNumberFormat="1" applyBorder="1" applyAlignment="1" applyProtection="1">
      <alignment horizontal="center" vertical="center" wrapText="1"/>
      <protection locked="0"/>
    </xf>
    <xf numFmtId="0" fontId="3" fillId="6" borderId="1" xfId="2" applyFill="1" applyBorder="1" applyAlignment="1" applyProtection="1">
      <alignment horizontal="left" vertical="center" wrapText="1"/>
      <protection locked="0"/>
    </xf>
    <xf numFmtId="1" fontId="3" fillId="6" borderId="1" xfId="2" applyNumberFormat="1" applyFill="1" applyBorder="1" applyAlignment="1" applyProtection="1">
      <alignment horizontal="center" vertical="center" wrapText="1"/>
      <protection locked="0"/>
    </xf>
    <xf numFmtId="14" fontId="3" fillId="6" borderId="1" xfId="2" applyNumberFormat="1" applyFill="1" applyBorder="1" applyAlignment="1" applyProtection="1">
      <alignment horizontal="center" vertical="center" wrapText="1"/>
      <protection locked="0"/>
    </xf>
    <xf numFmtId="0" fontId="22" fillId="0" borderId="0" xfId="22" applyFont="1"/>
    <xf numFmtId="1" fontId="2" fillId="6" borderId="1" xfId="23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23" applyFont="1" applyBorder="1" applyAlignment="1" applyProtection="1">
      <alignment horizontal="left" vertical="center" wrapText="1"/>
      <protection locked="0"/>
    </xf>
    <xf numFmtId="0" fontId="2" fillId="0" borderId="1" xfId="23" applyFont="1" applyBorder="1" applyAlignment="1" applyProtection="1">
      <alignment horizontal="center" vertical="center" wrapText="1"/>
      <protection locked="0"/>
    </xf>
    <xf numFmtId="0" fontId="5" fillId="0" borderId="3" xfId="22" applyFont="1" applyBorder="1"/>
    <xf numFmtId="0" fontId="12" fillId="2" borderId="20" xfId="1" applyFont="1" applyFill="1" applyBorder="1" applyAlignment="1">
      <alignment vertical="center"/>
    </xf>
    <xf numFmtId="0" fontId="12" fillId="2" borderId="21" xfId="1" applyFont="1" applyFill="1" applyBorder="1" applyAlignment="1">
      <alignment vertical="center"/>
    </xf>
    <xf numFmtId="0" fontId="12" fillId="2" borderId="22" xfId="1" applyFont="1" applyFill="1" applyBorder="1" applyAlignment="1">
      <alignment vertical="center"/>
    </xf>
    <xf numFmtId="166" fontId="2" fillId="0" borderId="1" xfId="1" applyNumberFormat="1" applyBorder="1" applyAlignment="1" applyProtection="1">
      <alignment horizontal="center" vertical="center" wrapText="1"/>
      <protection locked="0"/>
    </xf>
    <xf numFmtId="0" fontId="5" fillId="0" borderId="1" xfId="22" applyFont="1" applyBorder="1"/>
    <xf numFmtId="0" fontId="3" fillId="7" borderId="1" xfId="2" applyFill="1" applyBorder="1" applyAlignment="1" applyProtection="1">
      <alignment horizontal="center" vertical="center" wrapText="1"/>
      <protection locked="0"/>
    </xf>
    <xf numFmtId="0" fontId="2" fillId="0" borderId="1" xfId="1" applyBorder="1" applyAlignment="1" applyProtection="1">
      <alignment horizontal="left" vertical="center" wrapText="1"/>
      <protection locked="0"/>
    </xf>
    <xf numFmtId="0" fontId="18" fillId="0" borderId="13" xfId="22" applyFont="1" applyBorder="1" applyAlignment="1">
      <alignment horizontal="center" vertical="center"/>
    </xf>
    <xf numFmtId="0" fontId="18" fillId="0" borderId="0" xfId="22" applyFont="1" applyAlignment="1">
      <alignment horizontal="center" vertical="center"/>
    </xf>
    <xf numFmtId="0" fontId="18" fillId="0" borderId="15" xfId="22" applyFont="1" applyBorder="1" applyAlignment="1">
      <alignment horizontal="center" vertical="center"/>
    </xf>
    <xf numFmtId="0" fontId="18" fillId="0" borderId="16" xfId="22" applyFont="1" applyBorder="1" applyAlignment="1">
      <alignment horizontal="center" vertical="center"/>
    </xf>
    <xf numFmtId="0" fontId="19" fillId="0" borderId="6" xfId="22" applyFont="1" applyBorder="1" applyAlignment="1">
      <alignment horizontal="center" vertical="center" wrapText="1"/>
    </xf>
    <xf numFmtId="0" fontId="19" fillId="0" borderId="0" xfId="22" applyFont="1" applyAlignment="1">
      <alignment horizontal="center" vertical="center" wrapText="1"/>
    </xf>
    <xf numFmtId="0" fontId="19" fillId="0" borderId="7" xfId="22" applyFont="1" applyBorder="1" applyAlignment="1">
      <alignment horizontal="center" vertical="center" wrapText="1"/>
    </xf>
    <xf numFmtId="0" fontId="19" fillId="0" borderId="17" xfId="22" applyFont="1" applyBorder="1" applyAlignment="1">
      <alignment horizontal="center" vertical="center" wrapText="1"/>
    </xf>
    <xf numFmtId="0" fontId="19" fillId="0" borderId="16" xfId="22" applyFont="1" applyBorder="1" applyAlignment="1">
      <alignment horizontal="center" vertical="center" wrapText="1"/>
    </xf>
    <xf numFmtId="0" fontId="19" fillId="0" borderId="18" xfId="22" applyFont="1" applyBorder="1" applyAlignment="1">
      <alignment horizontal="center" vertical="center" wrapText="1"/>
    </xf>
    <xf numFmtId="0" fontId="18" fillId="0" borderId="0" xfId="22" applyFont="1" applyAlignment="1">
      <alignment horizontal="center" vertical="center" wrapText="1"/>
    </xf>
    <xf numFmtId="0" fontId="18" fillId="0" borderId="14" xfId="22" applyFont="1" applyBorder="1" applyAlignment="1">
      <alignment horizontal="center" vertical="center"/>
    </xf>
    <xf numFmtId="0" fontId="18" fillId="0" borderId="19" xfId="22" applyFont="1" applyBorder="1" applyAlignment="1">
      <alignment horizontal="center" vertical="center"/>
    </xf>
    <xf numFmtId="0" fontId="3" fillId="0" borderId="23" xfId="2" applyBorder="1" applyAlignment="1" applyProtection="1">
      <alignment horizontal="center" vertical="center" wrapText="1"/>
      <protection locked="0"/>
    </xf>
    <xf numFmtId="0" fontId="0" fillId="0" borderId="24" xfId="0" applyBorder="1" applyAlignment="1">
      <alignment horizontal="center" vertical="center" wrapText="1"/>
    </xf>
    <xf numFmtId="0" fontId="14" fillId="2" borderId="10" xfId="22" applyFont="1" applyFill="1" applyBorder="1" applyAlignment="1">
      <alignment horizontal="center" vertical="center"/>
    </xf>
    <xf numFmtId="0" fontId="14" fillId="2" borderId="11" xfId="22" applyFont="1" applyFill="1" applyBorder="1" applyAlignment="1">
      <alignment horizontal="center" vertical="center"/>
    </xf>
    <xf numFmtId="0" fontId="14" fillId="2" borderId="12" xfId="22" applyFont="1" applyFill="1" applyBorder="1" applyAlignment="1">
      <alignment horizontal="center" vertical="center"/>
    </xf>
    <xf numFmtId="0" fontId="17" fillId="3" borderId="10" xfId="22" applyFont="1" applyFill="1" applyBorder="1" applyAlignment="1">
      <alignment horizontal="center" vertical="center" wrapText="1"/>
    </xf>
    <xf numFmtId="0" fontId="17" fillId="3" borderId="11" xfId="22" applyFont="1" applyFill="1" applyBorder="1" applyAlignment="1">
      <alignment horizontal="center" vertical="center" wrapText="1"/>
    </xf>
    <xf numFmtId="0" fontId="17" fillId="3" borderId="12" xfId="22" applyFont="1" applyFill="1" applyBorder="1" applyAlignment="1">
      <alignment horizontal="center" vertical="center" wrapText="1"/>
    </xf>
    <xf numFmtId="0" fontId="12" fillId="2" borderId="5" xfId="1" applyFont="1" applyFill="1" applyBorder="1" applyAlignment="1">
      <alignment horizontal="left" vertical="center"/>
    </xf>
    <xf numFmtId="0" fontId="12" fillId="2" borderId="8" xfId="1" applyFont="1" applyFill="1" applyBorder="1" applyAlignment="1">
      <alignment horizontal="left" vertical="center"/>
    </xf>
    <xf numFmtId="0" fontId="12" fillId="2" borderId="9" xfId="1" applyFont="1" applyFill="1" applyBorder="1" applyAlignment="1">
      <alignment horizontal="left" vertical="center"/>
    </xf>
    <xf numFmtId="0" fontId="0" fillId="0" borderId="2" xfId="0" applyBorder="1" applyAlignment="1">
      <alignment horizontal="center" vertical="center" wrapText="1"/>
    </xf>
    <xf numFmtId="0" fontId="5" fillId="0" borderId="0" xfId="22" applyFont="1" applyAlignment="1">
      <alignment horizontal="left" vertical="center" wrapText="1"/>
    </xf>
    <xf numFmtId="0" fontId="0" fillId="0" borderId="23" xfId="0" applyBorder="1" applyAlignment="1">
      <alignment horizontal="center" vertical="center" wrapText="1"/>
    </xf>
    <xf numFmtId="0" fontId="18" fillId="0" borderId="25" xfId="22" applyFont="1" applyBorder="1" applyAlignment="1">
      <alignment horizontal="left" vertical="center"/>
    </xf>
    <xf numFmtId="0" fontId="20" fillId="0" borderId="26" xfId="1" applyFont="1" applyBorder="1" applyAlignment="1">
      <alignment horizontal="center" vertical="center" wrapText="1"/>
    </xf>
    <xf numFmtId="0" fontId="21" fillId="0" borderId="26" xfId="1" applyFont="1" applyBorder="1" applyAlignment="1">
      <alignment horizontal="center" vertical="center" wrapText="1"/>
    </xf>
    <xf numFmtId="0" fontId="21" fillId="0" borderId="27" xfId="1" applyFont="1" applyBorder="1" applyAlignment="1">
      <alignment horizontal="center" vertical="center" wrapText="1"/>
    </xf>
  </cellXfs>
  <cellStyles count="24">
    <cellStyle name="Normal" xfId="0" builtinId="0"/>
    <cellStyle name="Normal 2" xfId="1" xr:uid="{00000000-0005-0000-0000-000001000000}"/>
    <cellStyle name="Normal 2 2" xfId="3" xr:uid="{00000000-0005-0000-0000-000002000000}"/>
    <cellStyle name="Normal 2 2 2" xfId="8" xr:uid="{00000000-0005-0000-0000-000003000000}"/>
    <cellStyle name="Normal 2 2 2 2" xfId="18" xr:uid="{00000000-0005-0000-0000-000004000000}"/>
    <cellStyle name="Normal 2 2 3" xfId="13" xr:uid="{00000000-0005-0000-0000-000005000000}"/>
    <cellStyle name="Normal 2 3" xfId="6" xr:uid="{00000000-0005-0000-0000-000006000000}"/>
    <cellStyle name="Normal 2 4" xfId="14" xr:uid="{00000000-0005-0000-0000-000007000000}"/>
    <cellStyle name="Normal 2 4 2" xfId="21" xr:uid="{00000000-0005-0000-0000-000008000000}"/>
    <cellStyle name="Normal 3" xfId="4" xr:uid="{00000000-0005-0000-0000-000009000000}"/>
    <cellStyle name="Normal 3 2" xfId="11" xr:uid="{00000000-0005-0000-0000-00000A000000}"/>
    <cellStyle name="Normal 3 2 2" xfId="16" xr:uid="{00000000-0005-0000-0000-00000B000000}"/>
    <cellStyle name="Normal 3 3" xfId="17" xr:uid="{00000000-0005-0000-0000-00000C000000}"/>
    <cellStyle name="Normal 4" xfId="2" xr:uid="{00000000-0005-0000-0000-00000D000000}"/>
    <cellStyle name="Normal 4 2" xfId="9" xr:uid="{00000000-0005-0000-0000-00000E000000}"/>
    <cellStyle name="Normal 4 3" xfId="12" xr:uid="{00000000-0005-0000-0000-00000F000000}"/>
    <cellStyle name="Normal 5" xfId="5" xr:uid="{00000000-0005-0000-0000-000010000000}"/>
    <cellStyle name="Normal 5 2" xfId="7" xr:uid="{00000000-0005-0000-0000-000011000000}"/>
    <cellStyle name="Normal 6" xfId="10" xr:uid="{00000000-0005-0000-0000-000012000000}"/>
    <cellStyle name="Normal 7" xfId="15" xr:uid="{00000000-0005-0000-0000-000013000000}"/>
    <cellStyle name="Normal 8" xfId="19" xr:uid="{00000000-0005-0000-0000-000014000000}"/>
    <cellStyle name="Normal 9" xfId="20" xr:uid="{00000000-0005-0000-0000-000015000000}"/>
    <cellStyle name="Normal_CNED - DG" xfId="22" xr:uid="{00000000-0005-0000-0000-000016000000}"/>
    <cellStyle name="Normal_Trame Audit" xfId="23" xr:uid="{00000000-0005-0000-0000-000017000000}"/>
  </cellStyles>
  <dxfs count="9">
    <dxf>
      <fill>
        <patternFill>
          <bgColor theme="5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981074</xdr:colOff>
      <xdr:row>3</xdr:row>
      <xdr:rowOff>19050</xdr:rowOff>
    </xdr:from>
    <xdr:to>
      <xdr:col>2</xdr:col>
      <xdr:colOff>2735580</xdr:colOff>
      <xdr:row>10</xdr:row>
      <xdr:rowOff>237</xdr:rowOff>
    </xdr:to>
    <xdr:pic>
      <xdr:nvPicPr>
        <xdr:cNvPr id="2" name="Image 8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758314" y="1131570"/>
          <a:ext cx="1754506" cy="1101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Y1001"/>
  <sheetViews>
    <sheetView tabSelected="1" topLeftCell="A58" zoomScaleNormal="100" zoomScaleSheetLayoutView="77" workbookViewId="0">
      <selection activeCell="A92" sqref="A85:I92"/>
    </sheetView>
  </sheetViews>
  <sheetFormatPr baseColWidth="10" defaultColWidth="11.42578125" defaultRowHeight="14.25" x14ac:dyDescent="0.2"/>
  <cols>
    <col min="1" max="2" width="5.85546875" style="26" customWidth="1"/>
    <col min="3" max="3" width="47.7109375" style="26" customWidth="1"/>
    <col min="4" max="4" width="12" style="26" customWidth="1"/>
    <col min="5" max="5" width="19.42578125" style="26" customWidth="1"/>
    <col min="6" max="6" width="25.140625" style="26" customWidth="1"/>
    <col min="7" max="7" width="20.85546875" style="26" customWidth="1"/>
    <col min="8" max="8" width="6.85546875" style="26" customWidth="1"/>
    <col min="9" max="13" width="12.85546875" style="26" customWidth="1"/>
    <col min="14" max="14" width="20.5703125" style="26" bestFit="1" customWidth="1"/>
    <col min="15" max="15" width="11" style="26" bestFit="1" customWidth="1"/>
    <col min="16" max="16" width="15.5703125" style="26" customWidth="1"/>
    <col min="17" max="17" width="11" style="26" customWidth="1"/>
    <col min="18" max="18" width="4.85546875" style="26" customWidth="1"/>
    <col min="19" max="19" width="30.28515625" style="26" customWidth="1"/>
    <col min="20" max="21" width="18.7109375" style="26" hidden="1" customWidth="1"/>
    <col min="22" max="25" width="0" style="26" hidden="1" customWidth="1"/>
    <col min="26" max="16384" width="11.42578125" style="26"/>
  </cols>
  <sheetData>
    <row r="1" spans="1:25" s="1" customFormat="1" ht="30" customHeight="1" thickBot="1" x14ac:dyDescent="0.4">
      <c r="A1" s="66" t="s">
        <v>3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8"/>
    </row>
    <row r="2" spans="1:25" s="2" customFormat="1" ht="15" customHeight="1" thickBot="1" x14ac:dyDescent="0.3">
      <c r="C2" s="3"/>
    </row>
    <row r="3" spans="1:25" s="4" customFormat="1" ht="42.75" customHeight="1" thickBot="1" x14ac:dyDescent="0.3">
      <c r="A3" s="69"/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1"/>
    </row>
    <row r="4" spans="1:25" s="5" customFormat="1" ht="13.35" customHeight="1" x14ac:dyDescent="0.25">
      <c r="A4" s="51"/>
      <c r="B4" s="52"/>
      <c r="C4" s="78"/>
      <c r="D4" s="55" t="s">
        <v>229</v>
      </c>
      <c r="E4" s="56"/>
      <c r="F4" s="56"/>
      <c r="G4" s="56"/>
      <c r="H4" s="56"/>
      <c r="I4" s="56"/>
      <c r="J4" s="56"/>
      <c r="K4" s="56"/>
      <c r="L4" s="57"/>
      <c r="M4" s="6"/>
      <c r="N4" s="61"/>
      <c r="O4" s="52"/>
      <c r="P4" s="52"/>
      <c r="Q4" s="52"/>
      <c r="R4" s="52"/>
      <c r="S4" s="62"/>
    </row>
    <row r="5" spans="1:25" s="5" customFormat="1" ht="13.35" customHeight="1" x14ac:dyDescent="0.25">
      <c r="A5" s="51"/>
      <c r="B5" s="52"/>
      <c r="C5" s="79"/>
      <c r="D5" s="55"/>
      <c r="E5" s="56"/>
      <c r="F5" s="56"/>
      <c r="G5" s="56"/>
      <c r="H5" s="56"/>
      <c r="I5" s="56"/>
      <c r="J5" s="56"/>
      <c r="K5" s="56"/>
      <c r="L5" s="57"/>
      <c r="M5" s="6"/>
      <c r="N5" s="52"/>
      <c r="O5" s="52"/>
      <c r="P5" s="52"/>
      <c r="Q5" s="52"/>
      <c r="R5" s="52"/>
      <c r="S5" s="62"/>
    </row>
    <row r="6" spans="1:25" s="5" customFormat="1" ht="13.35" customHeight="1" x14ac:dyDescent="0.25">
      <c r="A6" s="51"/>
      <c r="B6" s="52"/>
      <c r="C6" s="79"/>
      <c r="D6" s="55"/>
      <c r="E6" s="56"/>
      <c r="F6" s="56"/>
      <c r="G6" s="56"/>
      <c r="H6" s="56"/>
      <c r="I6" s="56"/>
      <c r="J6" s="56"/>
      <c r="K6" s="56"/>
      <c r="L6" s="57"/>
      <c r="M6" s="6"/>
      <c r="N6" s="52"/>
      <c r="O6" s="52"/>
      <c r="P6" s="52"/>
      <c r="Q6" s="52"/>
      <c r="R6" s="52"/>
      <c r="S6" s="62"/>
    </row>
    <row r="7" spans="1:25" s="5" customFormat="1" ht="13.35" customHeight="1" x14ac:dyDescent="0.25">
      <c r="A7" s="51"/>
      <c r="B7" s="52"/>
      <c r="C7" s="79"/>
      <c r="D7" s="55"/>
      <c r="E7" s="56"/>
      <c r="F7" s="56"/>
      <c r="G7" s="56"/>
      <c r="H7" s="56"/>
      <c r="I7" s="56"/>
      <c r="J7" s="56"/>
      <c r="K7" s="56"/>
      <c r="L7" s="57"/>
      <c r="M7" s="6"/>
      <c r="N7" s="52"/>
      <c r="O7" s="52"/>
      <c r="P7" s="52"/>
      <c r="Q7" s="52"/>
      <c r="R7" s="52"/>
      <c r="S7" s="62"/>
    </row>
    <row r="8" spans="1:25" s="5" customFormat="1" ht="13.35" customHeight="1" x14ac:dyDescent="0.25">
      <c r="A8" s="51"/>
      <c r="B8" s="52"/>
      <c r="C8" s="79"/>
      <c r="D8" s="55"/>
      <c r="E8" s="56"/>
      <c r="F8" s="56"/>
      <c r="G8" s="56"/>
      <c r="H8" s="56"/>
      <c r="I8" s="56"/>
      <c r="J8" s="56"/>
      <c r="K8" s="56"/>
      <c r="L8" s="57"/>
      <c r="M8" s="6"/>
      <c r="N8" s="52"/>
      <c r="O8" s="52"/>
      <c r="P8" s="52"/>
      <c r="Q8" s="52"/>
      <c r="R8" s="52"/>
      <c r="S8" s="62"/>
    </row>
    <row r="9" spans="1:25" s="5" customFormat="1" ht="13.35" customHeight="1" x14ac:dyDescent="0.25">
      <c r="A9" s="51"/>
      <c r="B9" s="52"/>
      <c r="C9" s="80"/>
      <c r="D9" s="55"/>
      <c r="E9" s="56"/>
      <c r="F9" s="56"/>
      <c r="G9" s="56"/>
      <c r="H9" s="56"/>
      <c r="I9" s="56"/>
      <c r="J9" s="56"/>
      <c r="K9" s="56"/>
      <c r="L9" s="57"/>
      <c r="M9" s="6"/>
      <c r="N9" s="52"/>
      <c r="O9" s="52"/>
      <c r="P9" s="52"/>
      <c r="Q9" s="52"/>
      <c r="R9" s="52"/>
      <c r="S9" s="62"/>
    </row>
    <row r="10" spans="1:25" s="5" customFormat="1" ht="13.35" customHeight="1" thickBot="1" x14ac:dyDescent="0.3">
      <c r="A10" s="53"/>
      <c r="B10" s="54"/>
      <c r="C10" s="81"/>
      <c r="D10" s="58"/>
      <c r="E10" s="59"/>
      <c r="F10" s="59"/>
      <c r="G10" s="59"/>
      <c r="H10" s="59"/>
      <c r="I10" s="59"/>
      <c r="J10" s="59"/>
      <c r="K10" s="59"/>
      <c r="L10" s="60"/>
      <c r="M10" s="7"/>
      <c r="N10" s="54"/>
      <c r="O10" s="54"/>
      <c r="P10" s="54"/>
      <c r="Q10" s="54"/>
      <c r="R10" s="54"/>
      <c r="S10" s="63"/>
    </row>
    <row r="11" spans="1:25" s="5" customFormat="1" ht="13.35" customHeight="1" thickBot="1" x14ac:dyDescent="0.3">
      <c r="A11" s="8"/>
      <c r="B11" s="8"/>
      <c r="C11" s="9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</row>
    <row r="12" spans="1:25" s="10" customFormat="1" ht="16.5" customHeight="1" x14ac:dyDescent="0.2">
      <c r="A12" s="44" t="s">
        <v>4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6"/>
    </row>
    <row r="13" spans="1:25" s="10" customFormat="1" ht="16.5" customHeight="1" x14ac:dyDescent="0.2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</row>
    <row r="14" spans="1:25" s="10" customFormat="1" ht="25.5" x14ac:dyDescent="0.2">
      <c r="A14" s="12" t="s">
        <v>5</v>
      </c>
      <c r="B14" s="12" t="s">
        <v>219</v>
      </c>
      <c r="C14" s="13" t="s">
        <v>219</v>
      </c>
      <c r="D14" s="14" t="s">
        <v>6</v>
      </c>
      <c r="E14" s="14" t="s">
        <v>7</v>
      </c>
      <c r="F14" s="14" t="s">
        <v>8</v>
      </c>
      <c r="G14" s="14" t="s">
        <v>9</v>
      </c>
      <c r="H14" s="15" t="s">
        <v>10</v>
      </c>
      <c r="I14" s="14" t="s">
        <v>11</v>
      </c>
      <c r="J14" s="14" t="s">
        <v>12</v>
      </c>
      <c r="K14" s="14" t="s">
        <v>13</v>
      </c>
      <c r="L14" s="14" t="s">
        <v>219</v>
      </c>
      <c r="M14" s="14" t="s">
        <v>14</v>
      </c>
      <c r="N14" s="14" t="s">
        <v>15</v>
      </c>
      <c r="O14" s="14" t="s">
        <v>16</v>
      </c>
      <c r="P14" s="16" t="s">
        <v>17</v>
      </c>
      <c r="Q14" s="14" t="s">
        <v>18</v>
      </c>
      <c r="R14" s="14" t="s">
        <v>0</v>
      </c>
      <c r="S14" s="14" t="s">
        <v>19</v>
      </c>
      <c r="T14" s="10" t="s">
        <v>20</v>
      </c>
      <c r="U14" s="10" t="s">
        <v>21</v>
      </c>
      <c r="V14" s="10" t="s">
        <v>22</v>
      </c>
      <c r="W14" s="10" t="s">
        <v>0</v>
      </c>
      <c r="X14" s="10" t="s">
        <v>1</v>
      </c>
      <c r="Y14" s="10" t="s">
        <v>23</v>
      </c>
    </row>
    <row r="15" spans="1:25" ht="26.45" customHeight="1" x14ac:dyDescent="0.2">
      <c r="A15" s="17" t="str">
        <f t="shared" ref="A15:A28" si="0">IF($C15&lt;&gt;"","CVC","")</f>
        <v>CVC</v>
      </c>
      <c r="B15" s="17" t="str">
        <f t="shared" ref="B15:B28" si="1">IF($C15&lt;&gt;"","PC","")</f>
        <v>PC</v>
      </c>
      <c r="C15" s="18" t="s">
        <v>24</v>
      </c>
      <c r="D15" s="19">
        <v>1</v>
      </c>
      <c r="E15" s="64" t="s">
        <v>25</v>
      </c>
      <c r="F15" s="20" t="s">
        <v>26</v>
      </c>
      <c r="G15" s="20" t="s">
        <v>27</v>
      </c>
      <c r="H15" s="21">
        <v>2005</v>
      </c>
      <c r="I15" s="22">
        <v>230</v>
      </c>
      <c r="J15" s="22">
        <v>330</v>
      </c>
      <c r="K15" s="23">
        <v>40235</v>
      </c>
      <c r="L15" s="19" t="s">
        <v>28</v>
      </c>
      <c r="M15" s="19" t="s">
        <v>29</v>
      </c>
      <c r="N15" s="20" t="s">
        <v>30</v>
      </c>
      <c r="O15" s="19" t="s">
        <v>31</v>
      </c>
      <c r="P15" s="19" t="s">
        <v>32</v>
      </c>
      <c r="Q15" s="19"/>
      <c r="R15" s="24" t="s">
        <v>33</v>
      </c>
      <c r="S15" s="25"/>
      <c r="T15" s="26" t="s">
        <v>34</v>
      </c>
      <c r="U15" s="26">
        <v>1</v>
      </c>
      <c r="V15" s="26">
        <v>1</v>
      </c>
      <c r="W15" s="26">
        <v>1</v>
      </c>
      <c r="X15" s="26">
        <v>1</v>
      </c>
    </row>
    <row r="16" spans="1:25" x14ac:dyDescent="0.2">
      <c r="A16" s="17" t="str">
        <f t="shared" si="0"/>
        <v>CVC</v>
      </c>
      <c r="B16" s="17" t="str">
        <f t="shared" si="1"/>
        <v>PC</v>
      </c>
      <c r="C16" s="18" t="s">
        <v>24</v>
      </c>
      <c r="D16" s="19">
        <v>1</v>
      </c>
      <c r="E16" s="65"/>
      <c r="F16" s="20" t="s">
        <v>26</v>
      </c>
      <c r="G16" s="20" t="s">
        <v>35</v>
      </c>
      <c r="H16" s="21">
        <v>2005</v>
      </c>
      <c r="I16" s="22">
        <v>173</v>
      </c>
      <c r="J16" s="22">
        <v>295</v>
      </c>
      <c r="K16" s="23">
        <v>40235</v>
      </c>
      <c r="L16" s="19" t="s">
        <v>36</v>
      </c>
      <c r="M16" s="19" t="s">
        <v>29</v>
      </c>
      <c r="N16" s="20" t="s">
        <v>30</v>
      </c>
      <c r="O16" s="19" t="s">
        <v>31</v>
      </c>
      <c r="P16" s="19" t="s">
        <v>32</v>
      </c>
      <c r="Q16" s="19"/>
      <c r="R16" s="24" t="s">
        <v>33</v>
      </c>
      <c r="S16" s="25"/>
      <c r="T16" s="26" t="s">
        <v>34</v>
      </c>
      <c r="U16" s="26">
        <v>1</v>
      </c>
      <c r="V16" s="26">
        <v>1</v>
      </c>
      <c r="W16" s="26">
        <v>1</v>
      </c>
      <c r="X16" s="26">
        <v>1</v>
      </c>
    </row>
    <row r="17" spans="1:25" x14ac:dyDescent="0.2">
      <c r="A17" s="17" t="str">
        <f t="shared" si="0"/>
        <v>CVC</v>
      </c>
      <c r="B17" s="17" t="str">
        <f t="shared" si="1"/>
        <v>PC</v>
      </c>
      <c r="C17" s="18" t="s">
        <v>220</v>
      </c>
      <c r="D17" s="19">
        <v>1</v>
      </c>
      <c r="E17" s="65"/>
      <c r="F17" s="20" t="s">
        <v>221</v>
      </c>
      <c r="G17" s="20"/>
      <c r="H17" s="21">
        <v>2019</v>
      </c>
      <c r="I17" s="22">
        <v>46</v>
      </c>
      <c r="J17" s="22"/>
      <c r="K17" s="23"/>
      <c r="L17" s="19"/>
      <c r="M17" s="19" t="s">
        <v>37</v>
      </c>
      <c r="N17" s="20" t="s">
        <v>38</v>
      </c>
      <c r="O17" s="19" t="s">
        <v>39</v>
      </c>
      <c r="P17" s="19" t="s">
        <v>32</v>
      </c>
      <c r="Q17" s="19"/>
      <c r="R17" s="24" t="s">
        <v>33</v>
      </c>
      <c r="S17" s="25"/>
      <c r="T17" s="26" t="s">
        <v>34</v>
      </c>
      <c r="U17" s="26">
        <v>1</v>
      </c>
      <c r="V17" s="26">
        <v>1</v>
      </c>
      <c r="W17" s="26">
        <v>1</v>
      </c>
      <c r="X17" s="26">
        <v>1</v>
      </c>
    </row>
    <row r="18" spans="1:25" x14ac:dyDescent="0.2">
      <c r="A18" s="17" t="str">
        <f t="shared" si="0"/>
        <v>CVC</v>
      </c>
      <c r="B18" s="17" t="str">
        <f t="shared" si="1"/>
        <v>PC</v>
      </c>
      <c r="C18" s="18" t="s">
        <v>43</v>
      </c>
      <c r="D18" s="19">
        <v>1</v>
      </c>
      <c r="E18" s="64" t="s">
        <v>44</v>
      </c>
      <c r="F18" s="20" t="s">
        <v>45</v>
      </c>
      <c r="G18" s="20" t="s">
        <v>46</v>
      </c>
      <c r="H18" s="21">
        <v>2020</v>
      </c>
      <c r="I18" s="22"/>
      <c r="J18" s="22"/>
      <c r="K18" s="23"/>
      <c r="L18" s="19"/>
      <c r="M18" s="19" t="s">
        <v>29</v>
      </c>
      <c r="N18" s="20" t="s">
        <v>30</v>
      </c>
      <c r="O18" s="19" t="s">
        <v>39</v>
      </c>
      <c r="P18" s="19" t="s">
        <v>32</v>
      </c>
      <c r="Q18" s="19"/>
      <c r="R18" s="24" t="s">
        <v>33</v>
      </c>
      <c r="S18" s="25"/>
      <c r="T18" s="26" t="s">
        <v>47</v>
      </c>
      <c r="U18" s="26">
        <v>1</v>
      </c>
      <c r="V18" s="26">
        <v>1</v>
      </c>
      <c r="W18" s="26">
        <v>4</v>
      </c>
      <c r="X18" s="26">
        <v>1</v>
      </c>
      <c r="Y18" s="26" t="s">
        <v>48</v>
      </c>
    </row>
    <row r="19" spans="1:25" x14ac:dyDescent="0.2">
      <c r="A19" s="17" t="str">
        <f t="shared" si="0"/>
        <v>CVC</v>
      </c>
      <c r="B19" s="17" t="str">
        <f t="shared" si="1"/>
        <v>PC</v>
      </c>
      <c r="C19" s="18" t="s">
        <v>49</v>
      </c>
      <c r="D19" s="19">
        <v>1</v>
      </c>
      <c r="E19" s="65"/>
      <c r="F19" s="20" t="s">
        <v>50</v>
      </c>
      <c r="G19" s="20" t="s">
        <v>51</v>
      </c>
      <c r="H19" s="21">
        <v>2009</v>
      </c>
      <c r="I19" s="22"/>
      <c r="J19" s="22">
        <v>0.58499999999999996</v>
      </c>
      <c r="K19" s="23"/>
      <c r="L19" s="19"/>
      <c r="M19" s="19" t="s">
        <v>29</v>
      </c>
      <c r="N19" s="20" t="s">
        <v>30</v>
      </c>
      <c r="O19" s="19" t="s">
        <v>39</v>
      </c>
      <c r="P19" s="19" t="s">
        <v>32</v>
      </c>
      <c r="Q19" s="19"/>
      <c r="R19" s="24" t="s">
        <v>33</v>
      </c>
      <c r="S19" s="25"/>
      <c r="T19" s="26" t="s">
        <v>47</v>
      </c>
      <c r="U19" s="26">
        <v>1</v>
      </c>
      <c r="V19" s="26">
        <v>1</v>
      </c>
      <c r="W19" s="26">
        <v>1</v>
      </c>
      <c r="X19" s="26">
        <v>1</v>
      </c>
    </row>
    <row r="20" spans="1:25" x14ac:dyDescent="0.2">
      <c r="A20" s="17" t="str">
        <f t="shared" si="0"/>
        <v>CVC</v>
      </c>
      <c r="B20" s="17" t="str">
        <f t="shared" si="1"/>
        <v>PC</v>
      </c>
      <c r="C20" s="18" t="s">
        <v>49</v>
      </c>
      <c r="D20" s="19">
        <v>1</v>
      </c>
      <c r="E20" s="65"/>
      <c r="F20" s="20" t="s">
        <v>50</v>
      </c>
      <c r="G20" s="20" t="s">
        <v>51</v>
      </c>
      <c r="H20" s="21">
        <v>2009</v>
      </c>
      <c r="I20" s="22"/>
      <c r="J20" s="22">
        <v>0.58499999999999996</v>
      </c>
      <c r="K20" s="23"/>
      <c r="L20" s="19"/>
      <c r="M20" s="19" t="s">
        <v>29</v>
      </c>
      <c r="N20" s="20" t="s">
        <v>30</v>
      </c>
      <c r="O20" s="19" t="s">
        <v>39</v>
      </c>
      <c r="P20" s="19" t="s">
        <v>32</v>
      </c>
      <c r="Q20" s="19"/>
      <c r="R20" s="24" t="s">
        <v>33</v>
      </c>
      <c r="S20" s="25"/>
      <c r="T20" s="26" t="s">
        <v>47</v>
      </c>
      <c r="U20" s="26">
        <v>1</v>
      </c>
      <c r="V20" s="26">
        <v>1</v>
      </c>
      <c r="W20" s="26">
        <v>1</v>
      </c>
      <c r="X20" s="26">
        <v>1</v>
      </c>
    </row>
    <row r="21" spans="1:25" x14ac:dyDescent="0.2">
      <c r="A21" s="17" t="str">
        <f t="shared" si="0"/>
        <v>CVC</v>
      </c>
      <c r="B21" s="17" t="str">
        <f t="shared" si="1"/>
        <v>PC</v>
      </c>
      <c r="C21" s="18" t="s">
        <v>49</v>
      </c>
      <c r="D21" s="19">
        <v>1</v>
      </c>
      <c r="E21" s="65"/>
      <c r="F21" s="20" t="s">
        <v>50</v>
      </c>
      <c r="G21" s="20" t="s">
        <v>52</v>
      </c>
      <c r="H21" s="21">
        <v>2009</v>
      </c>
      <c r="I21" s="22"/>
      <c r="J21" s="22">
        <v>0.58499999999999996</v>
      </c>
      <c r="K21" s="23"/>
      <c r="L21" s="19"/>
      <c r="M21" s="19" t="s">
        <v>29</v>
      </c>
      <c r="N21" s="20" t="s">
        <v>30</v>
      </c>
      <c r="O21" s="19" t="s">
        <v>39</v>
      </c>
      <c r="P21" s="19" t="s">
        <v>32</v>
      </c>
      <c r="Q21" s="19"/>
      <c r="R21" s="24" t="s">
        <v>33</v>
      </c>
      <c r="S21" s="25"/>
      <c r="T21" s="26" t="s">
        <v>47</v>
      </c>
      <c r="U21" s="26">
        <v>1</v>
      </c>
      <c r="V21" s="26">
        <v>1</v>
      </c>
      <c r="W21" s="26">
        <v>1</v>
      </c>
      <c r="X21" s="26">
        <v>1</v>
      </c>
    </row>
    <row r="22" spans="1:25" x14ac:dyDescent="0.2">
      <c r="A22" s="17" t="str">
        <f t="shared" si="0"/>
        <v>CVC</v>
      </c>
      <c r="B22" s="17" t="str">
        <f t="shared" si="1"/>
        <v>PC</v>
      </c>
      <c r="C22" s="18" t="s">
        <v>43</v>
      </c>
      <c r="D22" s="19">
        <v>1</v>
      </c>
      <c r="E22" s="65"/>
      <c r="F22" s="20"/>
      <c r="G22" s="20" t="s">
        <v>53</v>
      </c>
      <c r="H22" s="21">
        <v>2005</v>
      </c>
      <c r="I22" s="22"/>
      <c r="J22" s="22"/>
      <c r="K22" s="23"/>
      <c r="L22" s="19"/>
      <c r="M22" s="19" t="s">
        <v>29</v>
      </c>
      <c r="N22" s="20" t="s">
        <v>54</v>
      </c>
      <c r="O22" s="19">
        <v>1</v>
      </c>
      <c r="P22" s="19" t="s">
        <v>32</v>
      </c>
      <c r="Q22" s="19"/>
      <c r="R22" s="24" t="s">
        <v>33</v>
      </c>
      <c r="S22" s="25"/>
      <c r="T22" s="26" t="s">
        <v>47</v>
      </c>
      <c r="U22" s="26">
        <v>1</v>
      </c>
      <c r="V22" s="26">
        <v>1</v>
      </c>
      <c r="W22" s="26">
        <v>1</v>
      </c>
      <c r="X22" s="26">
        <v>1</v>
      </c>
    </row>
    <row r="23" spans="1:25" x14ac:dyDescent="0.2">
      <c r="A23" s="17" t="str">
        <f t="shared" si="0"/>
        <v>CVC</v>
      </c>
      <c r="B23" s="17" t="str">
        <f t="shared" si="1"/>
        <v>PC</v>
      </c>
      <c r="C23" s="18" t="s">
        <v>43</v>
      </c>
      <c r="D23" s="19">
        <v>1</v>
      </c>
      <c r="E23" s="65"/>
      <c r="F23" s="20"/>
      <c r="G23" s="20"/>
      <c r="H23" s="21"/>
      <c r="I23" s="22"/>
      <c r="J23" s="22"/>
      <c r="K23" s="23"/>
      <c r="L23" s="19"/>
      <c r="M23" s="19" t="s">
        <v>37</v>
      </c>
      <c r="N23" s="20" t="s">
        <v>38</v>
      </c>
      <c r="O23" s="19" t="s">
        <v>39</v>
      </c>
      <c r="P23" s="19" t="s">
        <v>32</v>
      </c>
      <c r="Q23" s="19"/>
      <c r="R23" s="24" t="s">
        <v>33</v>
      </c>
      <c r="S23" s="25"/>
      <c r="T23" s="26" t="s">
        <v>47</v>
      </c>
      <c r="U23" s="26">
        <v>1</v>
      </c>
      <c r="V23" s="26">
        <v>1</v>
      </c>
      <c r="W23" s="26">
        <v>1</v>
      </c>
      <c r="X23" s="26">
        <v>1</v>
      </c>
    </row>
    <row r="24" spans="1:25" x14ac:dyDescent="0.2">
      <c r="A24" s="17" t="str">
        <f t="shared" si="0"/>
        <v>CVC</v>
      </c>
      <c r="B24" s="17" t="str">
        <f t="shared" si="1"/>
        <v>PC</v>
      </c>
      <c r="C24" s="18" t="s">
        <v>55</v>
      </c>
      <c r="D24" s="19">
        <v>2</v>
      </c>
      <c r="E24" s="65"/>
      <c r="F24" s="20" t="s">
        <v>2</v>
      </c>
      <c r="G24" s="20" t="s">
        <v>56</v>
      </c>
      <c r="H24" s="21">
        <v>2009</v>
      </c>
      <c r="I24" s="22"/>
      <c r="J24" s="22"/>
      <c r="K24" s="23"/>
      <c r="L24" s="19"/>
      <c r="M24" s="19" t="s">
        <v>29</v>
      </c>
      <c r="N24" s="20" t="s">
        <v>57</v>
      </c>
      <c r="O24" s="19"/>
      <c r="P24" s="19" t="s">
        <v>32</v>
      </c>
      <c r="Q24" s="19"/>
      <c r="R24" s="24" t="s">
        <v>33</v>
      </c>
      <c r="S24" s="25"/>
      <c r="T24" s="26" t="s">
        <v>47</v>
      </c>
      <c r="U24" s="26">
        <v>2</v>
      </c>
      <c r="V24" s="26">
        <v>2</v>
      </c>
      <c r="W24" s="26">
        <v>1</v>
      </c>
      <c r="X24" s="26">
        <v>1</v>
      </c>
    </row>
    <row r="25" spans="1:25" x14ac:dyDescent="0.2">
      <c r="A25" s="17" t="str">
        <f t="shared" si="0"/>
        <v>CVC</v>
      </c>
      <c r="B25" s="17" t="str">
        <f t="shared" si="1"/>
        <v>PC</v>
      </c>
      <c r="C25" s="18" t="s">
        <v>49</v>
      </c>
      <c r="D25" s="19">
        <v>2</v>
      </c>
      <c r="E25" s="75"/>
      <c r="F25" s="20"/>
      <c r="G25" s="19"/>
      <c r="H25" s="21"/>
      <c r="I25" s="22"/>
      <c r="J25" s="22"/>
      <c r="K25" s="19"/>
      <c r="L25" s="27"/>
      <c r="M25" s="27" t="s">
        <v>29</v>
      </c>
      <c r="N25" s="28" t="s">
        <v>58</v>
      </c>
      <c r="O25" s="19">
        <v>1</v>
      </c>
      <c r="P25" s="19" t="s">
        <v>32</v>
      </c>
      <c r="Q25" s="19"/>
      <c r="R25" s="24" t="s">
        <v>33</v>
      </c>
      <c r="S25" s="25"/>
      <c r="T25" s="26" t="s">
        <v>47</v>
      </c>
      <c r="U25" s="26">
        <v>2</v>
      </c>
      <c r="V25" s="26">
        <v>2</v>
      </c>
      <c r="W25" s="26">
        <v>1</v>
      </c>
      <c r="X25" s="26">
        <v>1</v>
      </c>
    </row>
    <row r="26" spans="1:25" ht="15" customHeight="1" x14ac:dyDescent="0.2">
      <c r="A26" s="17" t="str">
        <f t="shared" si="0"/>
        <v>CVC</v>
      </c>
      <c r="B26" s="17" t="str">
        <f t="shared" si="1"/>
        <v>PC</v>
      </c>
      <c r="C26" s="18" t="s">
        <v>49</v>
      </c>
      <c r="D26" s="19">
        <v>1</v>
      </c>
      <c r="E26" s="77" t="s">
        <v>226</v>
      </c>
      <c r="F26" s="20" t="s">
        <v>106</v>
      </c>
      <c r="G26" s="19"/>
      <c r="H26" s="21">
        <v>2023</v>
      </c>
      <c r="I26" s="22"/>
      <c r="J26" s="22"/>
      <c r="K26" s="19"/>
      <c r="L26" s="27"/>
      <c r="M26" s="27"/>
      <c r="N26" s="28"/>
      <c r="O26" s="19"/>
      <c r="P26" s="19"/>
      <c r="Q26" s="19"/>
      <c r="R26" s="24"/>
      <c r="S26" s="25"/>
    </row>
    <row r="27" spans="1:25" ht="15" customHeight="1" x14ac:dyDescent="0.2">
      <c r="A27" s="17" t="s">
        <v>223</v>
      </c>
      <c r="B27" s="17" t="s">
        <v>224</v>
      </c>
      <c r="C27" s="18" t="s">
        <v>225</v>
      </c>
      <c r="D27" s="19">
        <v>1</v>
      </c>
      <c r="E27" s="75"/>
      <c r="F27" s="20" t="s">
        <v>106</v>
      </c>
      <c r="G27" s="19" t="s">
        <v>228</v>
      </c>
      <c r="H27" s="21">
        <v>2023</v>
      </c>
      <c r="I27" s="22"/>
      <c r="J27" s="22">
        <v>129</v>
      </c>
      <c r="K27" s="19"/>
      <c r="L27" s="27"/>
      <c r="M27" s="27" t="s">
        <v>29</v>
      </c>
      <c r="N27" s="28" t="s">
        <v>227</v>
      </c>
      <c r="O27" s="19" t="s">
        <v>39</v>
      </c>
      <c r="P27" s="19" t="s">
        <v>32</v>
      </c>
      <c r="Q27" s="19"/>
      <c r="R27" s="24"/>
      <c r="S27" s="25"/>
    </row>
    <row r="28" spans="1:25" x14ac:dyDescent="0.2">
      <c r="A28" s="17" t="str">
        <f t="shared" si="0"/>
        <v>CVC</v>
      </c>
      <c r="B28" s="17" t="str">
        <f t="shared" si="1"/>
        <v>PC</v>
      </c>
      <c r="C28" s="18" t="s">
        <v>59</v>
      </c>
      <c r="D28" s="19">
        <v>12</v>
      </c>
      <c r="E28" s="19"/>
      <c r="F28" s="20"/>
      <c r="G28" s="19"/>
      <c r="H28" s="21"/>
      <c r="I28" s="22"/>
      <c r="J28" s="22"/>
      <c r="K28" s="19"/>
      <c r="L28" s="27"/>
      <c r="M28" s="27"/>
      <c r="N28" s="28"/>
      <c r="O28" s="19"/>
      <c r="P28" s="19"/>
      <c r="Q28" s="19"/>
      <c r="R28" s="24"/>
      <c r="S28" s="25"/>
    </row>
    <row r="29" spans="1:25" s="10" customFormat="1" ht="12.75" x14ac:dyDescent="0.2">
      <c r="A29" s="12" t="s">
        <v>60</v>
      </c>
      <c r="B29" s="29"/>
      <c r="C29" s="13"/>
      <c r="D29" s="14" t="s">
        <v>6</v>
      </c>
      <c r="E29" s="14"/>
      <c r="F29" s="14" t="s">
        <v>8</v>
      </c>
      <c r="G29" s="14" t="s">
        <v>9</v>
      </c>
      <c r="H29" s="15" t="s">
        <v>10</v>
      </c>
      <c r="I29" s="14" t="s">
        <v>61</v>
      </c>
      <c r="J29" s="14" t="s">
        <v>62</v>
      </c>
      <c r="K29" s="14"/>
      <c r="L29" s="14"/>
      <c r="M29" s="14"/>
      <c r="N29" s="14" t="s">
        <v>15</v>
      </c>
      <c r="O29" s="14" t="s">
        <v>16</v>
      </c>
      <c r="P29" s="14"/>
      <c r="Q29" s="14"/>
      <c r="R29" s="14" t="s">
        <v>0</v>
      </c>
      <c r="S29" s="14" t="s">
        <v>19</v>
      </c>
    </row>
    <row r="30" spans="1:25" x14ac:dyDescent="0.2">
      <c r="A30" s="17" t="str">
        <f t="shared" ref="A30:A54" si="2">IF($C30&lt;&gt;"","CVC","")</f>
        <v>CVC</v>
      </c>
      <c r="B30" s="17" t="str">
        <f t="shared" ref="B30:B54" si="3">IF($C30&lt;&gt;"","ETC","")</f>
        <v>ETC</v>
      </c>
      <c r="C30" s="18" t="s">
        <v>63</v>
      </c>
      <c r="D30" s="19">
        <v>2</v>
      </c>
      <c r="E30" s="64" t="s">
        <v>64</v>
      </c>
      <c r="F30" s="20"/>
      <c r="G30" s="20"/>
      <c r="H30" s="21"/>
      <c r="I30" s="30"/>
      <c r="J30" s="30"/>
      <c r="K30" s="19"/>
      <c r="L30" s="19"/>
      <c r="M30" s="19" t="s">
        <v>29</v>
      </c>
      <c r="N30" s="20" t="s">
        <v>65</v>
      </c>
      <c r="O30" s="19" t="s">
        <v>39</v>
      </c>
      <c r="P30" s="19" t="s">
        <v>32</v>
      </c>
      <c r="Q30" s="19"/>
      <c r="R30" s="24" t="s">
        <v>66</v>
      </c>
      <c r="S30" s="25"/>
      <c r="T30" s="26" t="s">
        <v>67</v>
      </c>
      <c r="U30" s="31">
        <v>2</v>
      </c>
      <c r="V30" s="31">
        <v>2</v>
      </c>
      <c r="W30" s="26">
        <v>1</v>
      </c>
      <c r="X30" s="26">
        <v>1</v>
      </c>
    </row>
    <row r="31" spans="1:25" x14ac:dyDescent="0.2">
      <c r="A31" s="17" t="str">
        <f t="shared" si="2"/>
        <v>CVC</v>
      </c>
      <c r="B31" s="17" t="str">
        <f t="shared" si="3"/>
        <v>ETC</v>
      </c>
      <c r="C31" s="18" t="s">
        <v>63</v>
      </c>
      <c r="D31" s="19">
        <v>1</v>
      </c>
      <c r="E31" s="65"/>
      <c r="F31" s="20"/>
      <c r="G31" s="20"/>
      <c r="H31" s="21"/>
      <c r="I31" s="30"/>
      <c r="J31" s="30"/>
      <c r="K31" s="19"/>
      <c r="L31" s="19"/>
      <c r="M31" s="19" t="s">
        <v>29</v>
      </c>
      <c r="N31" s="20" t="s">
        <v>68</v>
      </c>
      <c r="O31" s="19" t="s">
        <v>39</v>
      </c>
      <c r="P31" s="19" t="s">
        <v>32</v>
      </c>
      <c r="Q31" s="19"/>
      <c r="R31" s="24" t="s">
        <v>66</v>
      </c>
      <c r="S31" s="25"/>
      <c r="T31" s="26" t="s">
        <v>67</v>
      </c>
      <c r="U31" s="31">
        <v>1</v>
      </c>
      <c r="V31" s="31">
        <v>1</v>
      </c>
      <c r="W31" s="26">
        <v>1</v>
      </c>
      <c r="X31" s="26">
        <v>1</v>
      </c>
    </row>
    <row r="32" spans="1:25" x14ac:dyDescent="0.2">
      <c r="A32" s="17" t="str">
        <f t="shared" si="2"/>
        <v>CVC</v>
      </c>
      <c r="B32" s="17" t="str">
        <f t="shared" si="3"/>
        <v>ETC</v>
      </c>
      <c r="C32" s="18" t="s">
        <v>63</v>
      </c>
      <c r="D32" s="19">
        <v>1</v>
      </c>
      <c r="E32" s="65"/>
      <c r="F32" s="20"/>
      <c r="G32" s="20"/>
      <c r="H32" s="21"/>
      <c r="I32" s="30"/>
      <c r="J32" s="30"/>
      <c r="K32" s="19"/>
      <c r="L32" s="19"/>
      <c r="M32" s="19" t="s">
        <v>29</v>
      </c>
      <c r="N32" s="20" t="s">
        <v>69</v>
      </c>
      <c r="O32" s="19" t="s">
        <v>39</v>
      </c>
      <c r="P32" s="19" t="s">
        <v>32</v>
      </c>
      <c r="Q32" s="19"/>
      <c r="R32" s="24" t="s">
        <v>66</v>
      </c>
      <c r="S32" s="25"/>
      <c r="T32" s="26" t="s">
        <v>67</v>
      </c>
      <c r="U32" s="31">
        <v>1</v>
      </c>
      <c r="V32" s="31">
        <v>1</v>
      </c>
      <c r="W32" s="26">
        <v>1</v>
      </c>
      <c r="X32" s="26">
        <v>1</v>
      </c>
    </row>
    <row r="33" spans="1:24" x14ac:dyDescent="0.2">
      <c r="A33" s="17" t="str">
        <f t="shared" si="2"/>
        <v>CVC</v>
      </c>
      <c r="B33" s="17" t="str">
        <f t="shared" si="3"/>
        <v>ETC</v>
      </c>
      <c r="C33" s="18" t="s">
        <v>63</v>
      </c>
      <c r="D33" s="19">
        <v>4</v>
      </c>
      <c r="E33" s="65"/>
      <c r="F33" s="20"/>
      <c r="G33" s="20"/>
      <c r="H33" s="21"/>
      <c r="I33" s="30"/>
      <c r="J33" s="30"/>
      <c r="K33" s="19"/>
      <c r="L33" s="19"/>
      <c r="M33" s="19" t="s">
        <v>29</v>
      </c>
      <c r="N33" s="20" t="s">
        <v>70</v>
      </c>
      <c r="O33" s="19" t="s">
        <v>39</v>
      </c>
      <c r="P33" s="19" t="s">
        <v>32</v>
      </c>
      <c r="Q33" s="19"/>
      <c r="R33" s="24" t="s">
        <v>66</v>
      </c>
      <c r="S33" s="25"/>
      <c r="T33" s="26" t="s">
        <v>67</v>
      </c>
      <c r="U33" s="31">
        <v>4</v>
      </c>
      <c r="V33" s="31">
        <v>4</v>
      </c>
      <c r="W33" s="26">
        <v>1</v>
      </c>
      <c r="X33" s="26">
        <v>1</v>
      </c>
    </row>
    <row r="34" spans="1:24" x14ac:dyDescent="0.2">
      <c r="A34" s="17" t="str">
        <f t="shared" si="2"/>
        <v>CVC</v>
      </c>
      <c r="B34" s="17" t="str">
        <f t="shared" si="3"/>
        <v>ETC</v>
      </c>
      <c r="C34" s="18" t="s">
        <v>63</v>
      </c>
      <c r="D34" s="19">
        <v>3</v>
      </c>
      <c r="E34" s="65"/>
      <c r="F34" s="20"/>
      <c r="G34" s="20"/>
      <c r="H34" s="21"/>
      <c r="I34" s="30"/>
      <c r="J34" s="30"/>
      <c r="K34" s="19"/>
      <c r="L34" s="19"/>
      <c r="M34" s="19" t="s">
        <v>29</v>
      </c>
      <c r="N34" s="20" t="s">
        <v>71</v>
      </c>
      <c r="O34" s="19" t="s">
        <v>39</v>
      </c>
      <c r="P34" s="19" t="s">
        <v>32</v>
      </c>
      <c r="Q34" s="19"/>
      <c r="R34" s="24" t="s">
        <v>66</v>
      </c>
      <c r="S34" s="25"/>
      <c r="T34" s="26" t="s">
        <v>67</v>
      </c>
      <c r="U34" s="31">
        <v>3</v>
      </c>
      <c r="V34" s="31">
        <v>3</v>
      </c>
      <c r="W34" s="26">
        <v>1</v>
      </c>
      <c r="X34" s="26">
        <v>1</v>
      </c>
    </row>
    <row r="35" spans="1:24" x14ac:dyDescent="0.2">
      <c r="A35" s="17" t="str">
        <f t="shared" si="2"/>
        <v>CVC</v>
      </c>
      <c r="B35" s="17" t="str">
        <f t="shared" si="3"/>
        <v>ETC</v>
      </c>
      <c r="C35" s="18" t="s">
        <v>63</v>
      </c>
      <c r="D35" s="19">
        <v>1</v>
      </c>
      <c r="E35" s="65"/>
      <c r="F35" s="20"/>
      <c r="G35" s="20"/>
      <c r="H35" s="21"/>
      <c r="I35" s="30"/>
      <c r="J35" s="30"/>
      <c r="K35" s="19"/>
      <c r="L35" s="19"/>
      <c r="M35" s="19" t="s">
        <v>29</v>
      </c>
      <c r="N35" s="20" t="s">
        <v>72</v>
      </c>
      <c r="O35" s="19" t="s">
        <v>39</v>
      </c>
      <c r="P35" s="19" t="s">
        <v>32</v>
      </c>
      <c r="Q35" s="19"/>
      <c r="R35" s="24" t="s">
        <v>66</v>
      </c>
      <c r="S35" s="25"/>
      <c r="T35" s="26" t="s">
        <v>67</v>
      </c>
      <c r="U35" s="31">
        <v>1</v>
      </c>
      <c r="V35" s="31">
        <v>1</v>
      </c>
      <c r="W35" s="26">
        <v>1</v>
      </c>
      <c r="X35" s="26">
        <v>1</v>
      </c>
    </row>
    <row r="36" spans="1:24" x14ac:dyDescent="0.2">
      <c r="A36" s="17" t="str">
        <f t="shared" si="2"/>
        <v>CVC</v>
      </c>
      <c r="B36" s="17" t="str">
        <f t="shared" si="3"/>
        <v>ETC</v>
      </c>
      <c r="C36" s="18" t="s">
        <v>63</v>
      </c>
      <c r="D36" s="19">
        <v>2</v>
      </c>
      <c r="E36" s="65"/>
      <c r="F36" s="20"/>
      <c r="G36" s="20"/>
      <c r="H36" s="21"/>
      <c r="I36" s="30"/>
      <c r="J36" s="30"/>
      <c r="K36" s="19"/>
      <c r="L36" s="19"/>
      <c r="M36" s="19" t="s">
        <v>29</v>
      </c>
      <c r="N36" s="20" t="s">
        <v>73</v>
      </c>
      <c r="O36" s="19" t="s">
        <v>39</v>
      </c>
      <c r="P36" s="19" t="s">
        <v>32</v>
      </c>
      <c r="Q36" s="19"/>
      <c r="R36" s="24" t="s">
        <v>66</v>
      </c>
      <c r="S36" s="25"/>
      <c r="T36" s="26" t="s">
        <v>67</v>
      </c>
      <c r="U36" s="31">
        <v>2</v>
      </c>
      <c r="V36" s="31">
        <v>2</v>
      </c>
      <c r="W36" s="26">
        <v>1</v>
      </c>
      <c r="X36" s="26">
        <v>1</v>
      </c>
    </row>
    <row r="37" spans="1:24" x14ac:dyDescent="0.2">
      <c r="A37" s="17" t="str">
        <f t="shared" si="2"/>
        <v>CVC</v>
      </c>
      <c r="B37" s="17" t="str">
        <f t="shared" si="3"/>
        <v>ETC</v>
      </c>
      <c r="C37" s="18" t="s">
        <v>63</v>
      </c>
      <c r="D37" s="19">
        <v>1</v>
      </c>
      <c r="E37" s="65"/>
      <c r="F37" s="20"/>
      <c r="G37" s="20"/>
      <c r="H37" s="21"/>
      <c r="I37" s="30"/>
      <c r="J37" s="30"/>
      <c r="K37" s="19"/>
      <c r="L37" s="19"/>
      <c r="M37" s="19" t="s">
        <v>29</v>
      </c>
      <c r="N37" s="20" t="s">
        <v>54</v>
      </c>
      <c r="O37" s="19">
        <v>1</v>
      </c>
      <c r="P37" s="19" t="s">
        <v>32</v>
      </c>
      <c r="Q37" s="19"/>
      <c r="R37" s="24" t="s">
        <v>66</v>
      </c>
      <c r="S37" s="25"/>
      <c r="T37" s="26" t="s">
        <v>67</v>
      </c>
      <c r="U37" s="31">
        <v>1</v>
      </c>
      <c r="V37" s="31">
        <v>1</v>
      </c>
      <c r="W37" s="26">
        <v>1</v>
      </c>
      <c r="X37" s="26">
        <v>1</v>
      </c>
    </row>
    <row r="38" spans="1:24" x14ac:dyDescent="0.2">
      <c r="A38" s="17" t="str">
        <f t="shared" si="2"/>
        <v>CVC</v>
      </c>
      <c r="B38" s="17" t="str">
        <f t="shared" si="3"/>
        <v>ETC</v>
      </c>
      <c r="C38" s="18" t="s">
        <v>63</v>
      </c>
      <c r="D38" s="19">
        <v>1</v>
      </c>
      <c r="E38" s="65"/>
      <c r="F38" s="20"/>
      <c r="G38" s="20"/>
      <c r="H38" s="21"/>
      <c r="I38" s="30"/>
      <c r="J38" s="30"/>
      <c r="K38" s="19"/>
      <c r="L38" s="19"/>
      <c r="M38" s="19" t="s">
        <v>29</v>
      </c>
      <c r="N38" s="20" t="s">
        <v>74</v>
      </c>
      <c r="O38" s="19">
        <v>1</v>
      </c>
      <c r="P38" s="19" t="s">
        <v>32</v>
      </c>
      <c r="Q38" s="19"/>
      <c r="R38" s="24" t="s">
        <v>66</v>
      </c>
      <c r="S38" s="25"/>
      <c r="T38" s="26" t="s">
        <v>67</v>
      </c>
      <c r="U38" s="31">
        <v>1</v>
      </c>
      <c r="V38" s="31">
        <v>1</v>
      </c>
      <c r="W38" s="26">
        <v>1</v>
      </c>
      <c r="X38" s="26">
        <v>1</v>
      </c>
    </row>
    <row r="39" spans="1:24" x14ac:dyDescent="0.2">
      <c r="A39" s="17" t="str">
        <f t="shared" si="2"/>
        <v>CVC</v>
      </c>
      <c r="B39" s="17" t="str">
        <f t="shared" si="3"/>
        <v>ETC</v>
      </c>
      <c r="C39" s="18" t="s">
        <v>63</v>
      </c>
      <c r="D39" s="19">
        <v>1</v>
      </c>
      <c r="E39" s="65"/>
      <c r="F39" s="20"/>
      <c r="G39" s="20"/>
      <c r="H39" s="21"/>
      <c r="I39" s="30"/>
      <c r="J39" s="30"/>
      <c r="K39" s="19"/>
      <c r="L39" s="19"/>
      <c r="M39" s="19" t="s">
        <v>29</v>
      </c>
      <c r="N39" s="20" t="s">
        <v>75</v>
      </c>
      <c r="O39" s="19">
        <v>1</v>
      </c>
      <c r="P39" s="19" t="s">
        <v>32</v>
      </c>
      <c r="Q39" s="19"/>
      <c r="R39" s="24" t="s">
        <v>66</v>
      </c>
      <c r="S39" s="25"/>
      <c r="T39" s="26" t="s">
        <v>67</v>
      </c>
      <c r="U39" s="31">
        <v>1</v>
      </c>
      <c r="V39" s="31">
        <v>1</v>
      </c>
      <c r="W39" s="26">
        <v>1</v>
      </c>
      <c r="X39" s="26">
        <v>1</v>
      </c>
    </row>
    <row r="40" spans="1:24" x14ac:dyDescent="0.2">
      <c r="A40" s="17" t="str">
        <f t="shared" si="2"/>
        <v>CVC</v>
      </c>
      <c r="B40" s="17" t="str">
        <f t="shared" si="3"/>
        <v>ETC</v>
      </c>
      <c r="C40" s="18" t="s">
        <v>63</v>
      </c>
      <c r="D40" s="19">
        <v>1</v>
      </c>
      <c r="E40" s="65"/>
      <c r="F40" s="20"/>
      <c r="G40" s="20"/>
      <c r="H40" s="21"/>
      <c r="I40" s="30"/>
      <c r="J40" s="30"/>
      <c r="K40" s="19"/>
      <c r="L40" s="19"/>
      <c r="M40" s="19" t="s">
        <v>29</v>
      </c>
      <c r="N40" s="20" t="s">
        <v>76</v>
      </c>
      <c r="O40" s="19">
        <v>1</v>
      </c>
      <c r="P40" s="19" t="s">
        <v>32</v>
      </c>
      <c r="Q40" s="19"/>
      <c r="R40" s="24" t="s">
        <v>66</v>
      </c>
      <c r="S40" s="25"/>
      <c r="T40" s="26" t="s">
        <v>67</v>
      </c>
      <c r="U40" s="31">
        <v>1</v>
      </c>
      <c r="V40" s="31">
        <v>1</v>
      </c>
      <c r="W40" s="26">
        <v>1</v>
      </c>
      <c r="X40" s="26">
        <v>1</v>
      </c>
    </row>
    <row r="41" spans="1:24" x14ac:dyDescent="0.2">
      <c r="A41" s="17" t="str">
        <f t="shared" si="2"/>
        <v>CVC</v>
      </c>
      <c r="B41" s="17" t="str">
        <f t="shared" si="3"/>
        <v>ETC</v>
      </c>
      <c r="C41" s="18" t="s">
        <v>63</v>
      </c>
      <c r="D41" s="19">
        <v>1</v>
      </c>
      <c r="E41" s="65"/>
      <c r="F41" s="20"/>
      <c r="G41" s="20"/>
      <c r="H41" s="21"/>
      <c r="I41" s="30"/>
      <c r="J41" s="30"/>
      <c r="K41" s="19"/>
      <c r="L41" s="19"/>
      <c r="M41" s="19" t="s">
        <v>29</v>
      </c>
      <c r="N41" s="20" t="s">
        <v>77</v>
      </c>
      <c r="O41" s="19">
        <v>1</v>
      </c>
      <c r="P41" s="19" t="s">
        <v>32</v>
      </c>
      <c r="Q41" s="19"/>
      <c r="R41" s="24" t="s">
        <v>66</v>
      </c>
      <c r="S41" s="25"/>
      <c r="T41" s="26" t="s">
        <v>67</v>
      </c>
      <c r="U41" s="31">
        <v>1</v>
      </c>
      <c r="V41" s="31">
        <v>1</v>
      </c>
      <c r="W41" s="26">
        <v>1</v>
      </c>
      <c r="X41" s="26">
        <v>1</v>
      </c>
    </row>
    <row r="42" spans="1:24" x14ac:dyDescent="0.2">
      <c r="A42" s="17" t="str">
        <f t="shared" si="2"/>
        <v>CVC</v>
      </c>
      <c r="B42" s="17" t="str">
        <f t="shared" si="3"/>
        <v>ETC</v>
      </c>
      <c r="C42" s="18" t="s">
        <v>63</v>
      </c>
      <c r="D42" s="19">
        <v>1</v>
      </c>
      <c r="E42" s="65"/>
      <c r="F42" s="20"/>
      <c r="G42" s="20"/>
      <c r="H42" s="21"/>
      <c r="I42" s="30"/>
      <c r="J42" s="30"/>
      <c r="K42" s="19"/>
      <c r="L42" s="19"/>
      <c r="M42" s="19" t="s">
        <v>29</v>
      </c>
      <c r="N42" s="20" t="s">
        <v>78</v>
      </c>
      <c r="O42" s="19">
        <v>1</v>
      </c>
      <c r="P42" s="19" t="s">
        <v>32</v>
      </c>
      <c r="Q42" s="19"/>
      <c r="R42" s="24" t="s">
        <v>66</v>
      </c>
      <c r="S42" s="25"/>
      <c r="T42" s="26" t="s">
        <v>67</v>
      </c>
      <c r="U42" s="31">
        <v>1</v>
      </c>
      <c r="V42" s="31">
        <v>1</v>
      </c>
      <c r="W42" s="26">
        <v>1</v>
      </c>
      <c r="X42" s="26">
        <v>1</v>
      </c>
    </row>
    <row r="43" spans="1:24" x14ac:dyDescent="0.2">
      <c r="A43" s="17" t="str">
        <f t="shared" si="2"/>
        <v>CVC</v>
      </c>
      <c r="B43" s="17" t="str">
        <f t="shared" si="3"/>
        <v>ETC</v>
      </c>
      <c r="C43" s="18" t="s">
        <v>63</v>
      </c>
      <c r="D43" s="19">
        <v>2</v>
      </c>
      <c r="E43" s="65"/>
      <c r="F43" s="20"/>
      <c r="G43" s="20"/>
      <c r="H43" s="21"/>
      <c r="I43" s="30"/>
      <c r="J43" s="30"/>
      <c r="K43" s="19"/>
      <c r="L43" s="19"/>
      <c r="M43" s="19" t="s">
        <v>29</v>
      </c>
      <c r="N43" s="20" t="s">
        <v>79</v>
      </c>
      <c r="O43" s="19">
        <v>1</v>
      </c>
      <c r="P43" s="19" t="s">
        <v>32</v>
      </c>
      <c r="Q43" s="19"/>
      <c r="R43" s="24" t="s">
        <v>66</v>
      </c>
      <c r="S43" s="25"/>
      <c r="T43" s="26" t="s">
        <v>67</v>
      </c>
      <c r="U43" s="31">
        <v>2</v>
      </c>
      <c r="V43" s="31">
        <v>2</v>
      </c>
      <c r="W43" s="26">
        <v>1</v>
      </c>
      <c r="X43" s="26">
        <v>1</v>
      </c>
    </row>
    <row r="44" spans="1:24" x14ac:dyDescent="0.2">
      <c r="A44" s="17" t="str">
        <f t="shared" si="2"/>
        <v>CVC</v>
      </c>
      <c r="B44" s="17" t="str">
        <f t="shared" si="3"/>
        <v>ETC</v>
      </c>
      <c r="C44" s="18" t="s">
        <v>63</v>
      </c>
      <c r="D44" s="19">
        <v>1</v>
      </c>
      <c r="E44" s="65"/>
      <c r="F44" s="20"/>
      <c r="G44" s="20"/>
      <c r="H44" s="21"/>
      <c r="I44" s="30"/>
      <c r="J44" s="30"/>
      <c r="K44" s="19"/>
      <c r="L44" s="19"/>
      <c r="M44" s="19" t="s">
        <v>29</v>
      </c>
      <c r="N44" s="20" t="s">
        <v>80</v>
      </c>
      <c r="O44" s="19">
        <v>1</v>
      </c>
      <c r="P44" s="19" t="s">
        <v>32</v>
      </c>
      <c r="Q44" s="19"/>
      <c r="R44" s="24" t="s">
        <v>66</v>
      </c>
      <c r="S44" s="25"/>
      <c r="T44" s="26" t="s">
        <v>67</v>
      </c>
      <c r="U44" s="31">
        <v>1</v>
      </c>
      <c r="V44" s="31">
        <v>1</v>
      </c>
      <c r="W44" s="26">
        <v>1</v>
      </c>
      <c r="X44" s="26">
        <v>1</v>
      </c>
    </row>
    <row r="45" spans="1:24" x14ac:dyDescent="0.2">
      <c r="A45" s="17" t="str">
        <f t="shared" si="2"/>
        <v>CVC</v>
      </c>
      <c r="B45" s="17" t="str">
        <f t="shared" si="3"/>
        <v>ETC</v>
      </c>
      <c r="C45" s="18" t="s">
        <v>63</v>
      </c>
      <c r="D45" s="19">
        <v>1</v>
      </c>
      <c r="E45" s="65"/>
      <c r="F45" s="20"/>
      <c r="G45" s="20"/>
      <c r="H45" s="21"/>
      <c r="I45" s="30"/>
      <c r="J45" s="30"/>
      <c r="K45" s="19"/>
      <c r="L45" s="19"/>
      <c r="M45" s="19" t="s">
        <v>29</v>
      </c>
      <c r="N45" s="20" t="s">
        <v>81</v>
      </c>
      <c r="O45" s="19">
        <v>1</v>
      </c>
      <c r="P45" s="19" t="s">
        <v>32</v>
      </c>
      <c r="Q45" s="19"/>
      <c r="R45" s="24" t="s">
        <v>66</v>
      </c>
      <c r="S45" s="25"/>
      <c r="T45" s="26" t="s">
        <v>67</v>
      </c>
      <c r="U45" s="31">
        <v>1</v>
      </c>
      <c r="V45" s="31">
        <v>1</v>
      </c>
      <c r="W45" s="26">
        <v>1</v>
      </c>
      <c r="X45" s="26">
        <v>1</v>
      </c>
    </row>
    <row r="46" spans="1:24" x14ac:dyDescent="0.2">
      <c r="A46" s="17" t="str">
        <f t="shared" si="2"/>
        <v>CVC</v>
      </c>
      <c r="B46" s="17" t="str">
        <f t="shared" si="3"/>
        <v>ETC</v>
      </c>
      <c r="C46" s="18" t="s">
        <v>63</v>
      </c>
      <c r="D46" s="19">
        <v>1</v>
      </c>
      <c r="E46" s="65"/>
      <c r="F46" s="20"/>
      <c r="G46" s="20"/>
      <c r="H46" s="21"/>
      <c r="I46" s="30"/>
      <c r="J46" s="30"/>
      <c r="K46" s="19"/>
      <c r="L46" s="19"/>
      <c r="M46" s="19" t="s">
        <v>29</v>
      </c>
      <c r="N46" s="20" t="s">
        <v>82</v>
      </c>
      <c r="O46" s="19">
        <v>1</v>
      </c>
      <c r="P46" s="19" t="s">
        <v>32</v>
      </c>
      <c r="Q46" s="19"/>
      <c r="R46" s="24" t="s">
        <v>66</v>
      </c>
      <c r="S46" s="25"/>
      <c r="T46" s="26" t="s">
        <v>67</v>
      </c>
      <c r="U46" s="31">
        <v>1</v>
      </c>
      <c r="V46" s="31">
        <v>1</v>
      </c>
      <c r="W46" s="26">
        <v>1</v>
      </c>
      <c r="X46" s="26">
        <v>1</v>
      </c>
    </row>
    <row r="47" spans="1:24" x14ac:dyDescent="0.2">
      <c r="A47" s="17" t="str">
        <f t="shared" si="2"/>
        <v>CVC</v>
      </c>
      <c r="B47" s="17" t="str">
        <f t="shared" si="3"/>
        <v>ETC</v>
      </c>
      <c r="C47" s="18" t="s">
        <v>63</v>
      </c>
      <c r="D47" s="19">
        <v>1</v>
      </c>
      <c r="E47" s="65"/>
      <c r="F47" s="20"/>
      <c r="G47" s="20"/>
      <c r="H47" s="21"/>
      <c r="I47" s="30"/>
      <c r="J47" s="30"/>
      <c r="K47" s="19"/>
      <c r="L47" s="19"/>
      <c r="M47" s="19" t="s">
        <v>29</v>
      </c>
      <c r="N47" s="20" t="s">
        <v>83</v>
      </c>
      <c r="O47" s="19">
        <v>1</v>
      </c>
      <c r="P47" s="19" t="s">
        <v>32</v>
      </c>
      <c r="Q47" s="19"/>
      <c r="R47" s="24" t="s">
        <v>66</v>
      </c>
      <c r="S47" s="25"/>
      <c r="T47" s="26" t="s">
        <v>67</v>
      </c>
      <c r="U47" s="31">
        <v>1</v>
      </c>
      <c r="V47" s="31">
        <v>1</v>
      </c>
      <c r="W47" s="26">
        <v>1</v>
      </c>
      <c r="X47" s="26">
        <v>1</v>
      </c>
    </row>
    <row r="48" spans="1:24" x14ac:dyDescent="0.2">
      <c r="A48" s="17" t="str">
        <f t="shared" si="2"/>
        <v>CVC</v>
      </c>
      <c r="B48" s="17" t="str">
        <f t="shared" si="3"/>
        <v>ETC</v>
      </c>
      <c r="C48" s="18" t="s">
        <v>63</v>
      </c>
      <c r="D48" s="19">
        <v>1</v>
      </c>
      <c r="E48" s="65"/>
      <c r="F48" s="20"/>
      <c r="G48" s="20"/>
      <c r="H48" s="21"/>
      <c r="I48" s="30"/>
      <c r="J48" s="30"/>
      <c r="K48" s="19"/>
      <c r="L48" s="19"/>
      <c r="M48" s="19" t="s">
        <v>29</v>
      </c>
      <c r="N48" s="20" t="s">
        <v>84</v>
      </c>
      <c r="O48" s="19">
        <v>1</v>
      </c>
      <c r="P48" s="19" t="s">
        <v>32</v>
      </c>
      <c r="Q48" s="19"/>
      <c r="R48" s="24" t="s">
        <v>66</v>
      </c>
      <c r="S48" s="25"/>
      <c r="T48" s="26" t="s">
        <v>67</v>
      </c>
      <c r="U48" s="31">
        <v>1</v>
      </c>
      <c r="V48" s="31">
        <v>1</v>
      </c>
      <c r="W48" s="26">
        <v>1</v>
      </c>
      <c r="X48" s="26">
        <v>1</v>
      </c>
    </row>
    <row r="49" spans="1:25" x14ac:dyDescent="0.2">
      <c r="A49" s="17" t="str">
        <f t="shared" si="2"/>
        <v>CVC</v>
      </c>
      <c r="B49" s="17" t="str">
        <f t="shared" si="3"/>
        <v>ETC</v>
      </c>
      <c r="C49" s="18" t="s">
        <v>63</v>
      </c>
      <c r="D49" s="19">
        <v>46</v>
      </c>
      <c r="E49" s="65"/>
      <c r="F49" s="20"/>
      <c r="G49" s="20"/>
      <c r="H49" s="21"/>
      <c r="I49" s="30"/>
      <c r="J49" s="30"/>
      <c r="K49" s="19"/>
      <c r="L49" s="19"/>
      <c r="M49" s="19" t="s">
        <v>29</v>
      </c>
      <c r="N49" s="20" t="s">
        <v>85</v>
      </c>
      <c r="O49" s="19">
        <v>1</v>
      </c>
      <c r="P49" s="19" t="s">
        <v>32</v>
      </c>
      <c r="Q49" s="19"/>
      <c r="R49" s="24" t="s">
        <v>66</v>
      </c>
      <c r="S49" s="25"/>
      <c r="T49" s="26" t="s">
        <v>67</v>
      </c>
      <c r="U49" s="31">
        <v>46</v>
      </c>
      <c r="V49" s="31">
        <v>46</v>
      </c>
      <c r="W49" s="26">
        <v>1</v>
      </c>
      <c r="X49" s="26">
        <v>1</v>
      </c>
    </row>
    <row r="50" spans="1:25" x14ac:dyDescent="0.2">
      <c r="A50" s="17" t="str">
        <f t="shared" si="2"/>
        <v>CVC</v>
      </c>
      <c r="B50" s="17" t="str">
        <f t="shared" si="3"/>
        <v>ETC</v>
      </c>
      <c r="C50" s="18" t="s">
        <v>63</v>
      </c>
      <c r="D50" s="19">
        <v>56</v>
      </c>
      <c r="E50" s="65"/>
      <c r="F50" s="20"/>
      <c r="G50" s="20"/>
      <c r="H50" s="21"/>
      <c r="I50" s="30"/>
      <c r="J50" s="30"/>
      <c r="K50" s="19"/>
      <c r="L50" s="19"/>
      <c r="M50" s="19" t="s">
        <v>29</v>
      </c>
      <c r="N50" s="20" t="s">
        <v>86</v>
      </c>
      <c r="O50" s="19" t="s">
        <v>39</v>
      </c>
      <c r="P50" s="19" t="s">
        <v>32</v>
      </c>
      <c r="Q50" s="19"/>
      <c r="R50" s="24" t="s">
        <v>66</v>
      </c>
      <c r="S50" s="25"/>
      <c r="T50" s="26" t="s">
        <v>67</v>
      </c>
      <c r="U50" s="31">
        <v>56</v>
      </c>
      <c r="V50" s="31">
        <v>56</v>
      </c>
      <c r="W50" s="26">
        <v>1</v>
      </c>
      <c r="X50" s="26">
        <v>1</v>
      </c>
    </row>
    <row r="51" spans="1:25" x14ac:dyDescent="0.2">
      <c r="A51" s="17" t="str">
        <f t="shared" si="2"/>
        <v>CVC</v>
      </c>
      <c r="B51" s="17" t="str">
        <f t="shared" si="3"/>
        <v>ETC</v>
      </c>
      <c r="C51" s="18" t="s">
        <v>63</v>
      </c>
      <c r="D51" s="19">
        <v>8</v>
      </c>
      <c r="E51" s="65"/>
      <c r="F51" s="20"/>
      <c r="G51" s="20"/>
      <c r="H51" s="21"/>
      <c r="I51" s="30"/>
      <c r="J51" s="30"/>
      <c r="K51" s="19"/>
      <c r="L51" s="19"/>
      <c r="M51" s="19" t="s">
        <v>29</v>
      </c>
      <c r="N51" s="20" t="s">
        <v>86</v>
      </c>
      <c r="O51" s="19" t="s">
        <v>87</v>
      </c>
      <c r="P51" s="19" t="s">
        <v>32</v>
      </c>
      <c r="Q51" s="19"/>
      <c r="R51" s="24" t="s">
        <v>66</v>
      </c>
      <c r="S51" s="25"/>
      <c r="T51" s="26" t="s">
        <v>67</v>
      </c>
      <c r="U51" s="31">
        <v>8</v>
      </c>
      <c r="V51" s="31">
        <v>8</v>
      </c>
      <c r="W51" s="26">
        <v>1</v>
      </c>
      <c r="X51" s="26">
        <v>1</v>
      </c>
    </row>
    <row r="52" spans="1:25" x14ac:dyDescent="0.2">
      <c r="A52" s="17" t="str">
        <f t="shared" si="2"/>
        <v>CVC</v>
      </c>
      <c r="B52" s="17" t="str">
        <f t="shared" si="3"/>
        <v>ETC</v>
      </c>
      <c r="C52" s="18" t="s">
        <v>63</v>
      </c>
      <c r="D52" s="19" t="s">
        <v>88</v>
      </c>
      <c r="E52" s="65"/>
      <c r="F52" s="20"/>
      <c r="G52" s="20"/>
      <c r="H52" s="21"/>
      <c r="I52" s="30"/>
      <c r="J52" s="30"/>
      <c r="K52" s="19"/>
      <c r="L52" s="19"/>
      <c r="M52" s="19" t="s">
        <v>40</v>
      </c>
      <c r="N52" s="20" t="s">
        <v>41</v>
      </c>
      <c r="O52" s="19"/>
      <c r="P52" s="19" t="s">
        <v>32</v>
      </c>
      <c r="Q52" s="19"/>
      <c r="R52" s="24" t="s">
        <v>66</v>
      </c>
      <c r="S52" s="25"/>
      <c r="T52" s="26" t="s">
        <v>67</v>
      </c>
      <c r="U52" s="31" t="s">
        <v>88</v>
      </c>
      <c r="V52" s="31" t="s">
        <v>88</v>
      </c>
      <c r="W52" s="26">
        <v>1</v>
      </c>
      <c r="X52" s="26">
        <v>1</v>
      </c>
    </row>
    <row r="53" spans="1:25" x14ac:dyDescent="0.2">
      <c r="A53" s="17" t="str">
        <f t="shared" si="2"/>
        <v>CVC</v>
      </c>
      <c r="B53" s="17" t="str">
        <f t="shared" si="3"/>
        <v>ETC</v>
      </c>
      <c r="C53" s="18" t="s">
        <v>63</v>
      </c>
      <c r="D53" s="19" t="s">
        <v>88</v>
      </c>
      <c r="E53" s="75"/>
      <c r="F53" s="20"/>
      <c r="G53" s="20"/>
      <c r="H53" s="21"/>
      <c r="I53" s="30"/>
      <c r="J53" s="30"/>
      <c r="K53" s="19"/>
      <c r="L53" s="19"/>
      <c r="M53" s="19" t="s">
        <v>37</v>
      </c>
      <c r="N53" s="20" t="s">
        <v>38</v>
      </c>
      <c r="O53" s="19"/>
      <c r="P53" s="19" t="s">
        <v>32</v>
      </c>
      <c r="Q53" s="19"/>
      <c r="R53" s="24" t="s">
        <v>66</v>
      </c>
      <c r="S53" s="25"/>
      <c r="T53" s="26" t="s">
        <v>67</v>
      </c>
      <c r="U53" s="31" t="s">
        <v>88</v>
      </c>
      <c r="V53" s="31" t="s">
        <v>88</v>
      </c>
      <c r="W53" s="26">
        <v>1</v>
      </c>
      <c r="X53" s="26">
        <v>1</v>
      </c>
    </row>
    <row r="54" spans="1:25" ht="40.700000000000003" customHeight="1" x14ac:dyDescent="0.2">
      <c r="A54" s="17" t="str">
        <f t="shared" si="2"/>
        <v>CVC</v>
      </c>
      <c r="B54" s="17" t="str">
        <f t="shared" si="3"/>
        <v>ETC</v>
      </c>
      <c r="C54" s="18" t="s">
        <v>89</v>
      </c>
      <c r="D54" s="21">
        <v>3</v>
      </c>
      <c r="E54" s="19" t="s">
        <v>90</v>
      </c>
      <c r="F54" s="20"/>
      <c r="G54" s="20"/>
      <c r="H54" s="21"/>
      <c r="I54" s="30"/>
      <c r="J54" s="30"/>
      <c r="K54" s="19"/>
      <c r="L54" s="19"/>
      <c r="M54" s="19" t="s">
        <v>29</v>
      </c>
      <c r="N54" s="20" t="s">
        <v>91</v>
      </c>
      <c r="O54" s="19" t="s">
        <v>39</v>
      </c>
      <c r="P54" s="19" t="s">
        <v>32</v>
      </c>
      <c r="Q54" s="19"/>
      <c r="R54" s="24" t="s">
        <v>66</v>
      </c>
      <c r="S54" s="25"/>
      <c r="T54" s="26" t="s">
        <v>67</v>
      </c>
      <c r="U54" s="26">
        <v>0</v>
      </c>
      <c r="V54" s="32">
        <v>3</v>
      </c>
      <c r="W54" s="26">
        <v>1</v>
      </c>
      <c r="X54" s="26">
        <v>1</v>
      </c>
    </row>
    <row r="55" spans="1:25" x14ac:dyDescent="0.2">
      <c r="A55" s="12" t="s">
        <v>92</v>
      </c>
      <c r="B55" s="29"/>
      <c r="C55" s="13"/>
      <c r="D55" s="14" t="s">
        <v>6</v>
      </c>
      <c r="E55" s="14"/>
      <c r="F55" s="14" t="s">
        <v>8</v>
      </c>
      <c r="G55" s="14" t="s">
        <v>9</v>
      </c>
      <c r="H55" s="15" t="s">
        <v>10</v>
      </c>
      <c r="I55" s="14" t="s">
        <v>93</v>
      </c>
      <c r="J55" s="14" t="s">
        <v>94</v>
      </c>
      <c r="K55" s="14" t="s">
        <v>95</v>
      </c>
      <c r="L55" s="14" t="s">
        <v>96</v>
      </c>
      <c r="M55" s="14"/>
      <c r="N55" s="14" t="s">
        <v>15</v>
      </c>
      <c r="O55" s="14" t="s">
        <v>16</v>
      </c>
      <c r="P55" s="14"/>
      <c r="Q55" s="49"/>
      <c r="R55" s="14" t="s">
        <v>0</v>
      </c>
      <c r="S55" s="14" t="s">
        <v>19</v>
      </c>
    </row>
    <row r="56" spans="1:25" x14ac:dyDescent="0.2">
      <c r="A56" s="17" t="str">
        <f>IF($C56&lt;&gt;"","CVC","")</f>
        <v>CVC</v>
      </c>
      <c r="B56" s="17" t="str">
        <f>IF($C56&lt;&gt;"","PF","")</f>
        <v>PF</v>
      </c>
      <c r="C56" s="20" t="s">
        <v>97</v>
      </c>
      <c r="D56" s="19">
        <v>1</v>
      </c>
      <c r="E56" s="64" t="s">
        <v>98</v>
      </c>
      <c r="F56" s="20" t="s">
        <v>99</v>
      </c>
      <c r="G56" s="19" t="s">
        <v>100</v>
      </c>
      <c r="H56" s="21"/>
      <c r="I56" s="33"/>
      <c r="J56" s="33">
        <v>3.45</v>
      </c>
      <c r="K56" s="33" t="s">
        <v>101</v>
      </c>
      <c r="L56" s="33">
        <v>3.5</v>
      </c>
      <c r="M56" s="19" t="s">
        <v>37</v>
      </c>
      <c r="N56" s="28" t="s">
        <v>38</v>
      </c>
      <c r="O56" s="19">
        <v>1</v>
      </c>
      <c r="P56" s="19" t="s">
        <v>32</v>
      </c>
      <c r="Q56" s="19"/>
      <c r="R56" s="24" t="s">
        <v>66</v>
      </c>
      <c r="S56" s="34" t="s">
        <v>103</v>
      </c>
      <c r="T56" s="26" t="s">
        <v>104</v>
      </c>
      <c r="U56" s="26">
        <v>1</v>
      </c>
      <c r="V56" s="26">
        <v>1</v>
      </c>
      <c r="W56" s="26">
        <v>1</v>
      </c>
      <c r="X56" s="26">
        <v>2</v>
      </c>
      <c r="Y56" s="26" t="s">
        <v>102</v>
      </c>
    </row>
    <row r="57" spans="1:25" x14ac:dyDescent="0.2">
      <c r="A57" s="17" t="str">
        <f>IF($C57&lt;&gt;"","CVC","")</f>
        <v>CVC</v>
      </c>
      <c r="B57" s="17" t="str">
        <f>IF($C57&lt;&gt;"","PF","")</f>
        <v>PF</v>
      </c>
      <c r="C57" s="20" t="s">
        <v>105</v>
      </c>
      <c r="D57" s="19">
        <v>1</v>
      </c>
      <c r="E57" s="65"/>
      <c r="F57" s="20" t="s">
        <v>106</v>
      </c>
      <c r="G57" s="19" t="s">
        <v>107</v>
      </c>
      <c r="H57" s="21">
        <v>2014</v>
      </c>
      <c r="I57" s="33">
        <v>6</v>
      </c>
      <c r="J57" s="33"/>
      <c r="K57" s="33" t="s">
        <v>101</v>
      </c>
      <c r="L57" s="33">
        <v>1.5</v>
      </c>
      <c r="M57" s="19" t="s">
        <v>29</v>
      </c>
      <c r="N57" s="28" t="s">
        <v>108</v>
      </c>
      <c r="O57" s="19">
        <v>1</v>
      </c>
      <c r="P57" s="19" t="s">
        <v>32</v>
      </c>
      <c r="Q57" s="19"/>
      <c r="R57" s="24" t="s">
        <v>33</v>
      </c>
      <c r="S57" s="34" t="s">
        <v>109</v>
      </c>
      <c r="T57" s="26" t="s">
        <v>104</v>
      </c>
      <c r="U57" s="26">
        <v>1</v>
      </c>
      <c r="V57" s="26">
        <v>1</v>
      </c>
      <c r="W57" s="26">
        <v>1</v>
      </c>
      <c r="X57" s="26">
        <v>2</v>
      </c>
      <c r="Y57" s="26" t="s">
        <v>102</v>
      </c>
    </row>
    <row r="58" spans="1:25" x14ac:dyDescent="0.2">
      <c r="A58" s="17" t="str">
        <f>IF($C58&lt;&gt;"","CVC","")</f>
        <v>CVC</v>
      </c>
      <c r="B58" s="17" t="str">
        <f>IF($C58&lt;&gt;"","PF","")</f>
        <v>PF</v>
      </c>
      <c r="C58" s="20" t="s">
        <v>105</v>
      </c>
      <c r="D58" s="19">
        <v>1</v>
      </c>
      <c r="E58" s="65"/>
      <c r="F58" s="20" t="s">
        <v>106</v>
      </c>
      <c r="G58" s="19" t="s">
        <v>111</v>
      </c>
      <c r="H58" s="21">
        <v>2005</v>
      </c>
      <c r="I58" s="33">
        <v>12.2</v>
      </c>
      <c r="J58" s="33"/>
      <c r="K58" s="33" t="s">
        <v>101</v>
      </c>
      <c r="L58" s="33">
        <v>3.7</v>
      </c>
      <c r="M58" s="19" t="s">
        <v>29</v>
      </c>
      <c r="N58" s="28" t="s">
        <v>112</v>
      </c>
      <c r="O58" s="19">
        <v>1</v>
      </c>
      <c r="P58" s="19" t="s">
        <v>32</v>
      </c>
      <c r="Q58" s="19"/>
      <c r="R58" s="24" t="s">
        <v>66</v>
      </c>
      <c r="S58" s="34"/>
      <c r="T58" s="26" t="s">
        <v>104</v>
      </c>
      <c r="U58" s="26">
        <v>1</v>
      </c>
      <c r="V58" s="26">
        <v>1</v>
      </c>
      <c r="W58" s="26">
        <v>1</v>
      </c>
      <c r="X58" s="26">
        <v>2</v>
      </c>
      <c r="Y58" s="26" t="s">
        <v>102</v>
      </c>
    </row>
    <row r="59" spans="1:25" x14ac:dyDescent="0.2">
      <c r="A59" s="17" t="str">
        <f>IF($C59&lt;&gt;"","CVC","")</f>
        <v>CVC</v>
      </c>
      <c r="B59" s="17" t="str">
        <f>IF($C59&lt;&gt;"","PF","")</f>
        <v>PF</v>
      </c>
      <c r="C59" s="20" t="s">
        <v>113</v>
      </c>
      <c r="D59" s="19">
        <v>1</v>
      </c>
      <c r="E59" s="75"/>
      <c r="F59" s="20" t="s">
        <v>114</v>
      </c>
      <c r="G59" s="19" t="s">
        <v>115</v>
      </c>
      <c r="H59" s="21">
        <v>2020</v>
      </c>
      <c r="I59" s="33">
        <v>10</v>
      </c>
      <c r="J59" s="33"/>
      <c r="K59" s="33" t="s">
        <v>101</v>
      </c>
      <c r="L59" s="33">
        <v>2.99</v>
      </c>
      <c r="M59" s="19" t="s">
        <v>29</v>
      </c>
      <c r="N59" s="28" t="s">
        <v>110</v>
      </c>
      <c r="O59" s="19">
        <v>1</v>
      </c>
      <c r="P59" s="19" t="s">
        <v>32</v>
      </c>
      <c r="Q59" s="19"/>
      <c r="R59" s="24" t="s">
        <v>66</v>
      </c>
      <c r="S59" s="34"/>
      <c r="T59" s="26" t="s">
        <v>104</v>
      </c>
      <c r="U59" s="26">
        <v>1</v>
      </c>
      <c r="V59" s="26">
        <v>1</v>
      </c>
      <c r="W59" s="26">
        <v>1</v>
      </c>
      <c r="X59" s="26">
        <v>2</v>
      </c>
      <c r="Y59" s="26" t="s">
        <v>102</v>
      </c>
    </row>
    <row r="60" spans="1:25" ht="38.25" x14ac:dyDescent="0.2">
      <c r="A60" s="17" t="str">
        <f>IF($C60&lt;&gt;"","CVC","")</f>
        <v>CVC</v>
      </c>
      <c r="B60" s="17" t="str">
        <f>IF($C60&lt;&gt;"","PF","")</f>
        <v>PF</v>
      </c>
      <c r="C60" s="20" t="s">
        <v>116</v>
      </c>
      <c r="D60" s="19">
        <v>1</v>
      </c>
      <c r="E60" s="19" t="s">
        <v>117</v>
      </c>
      <c r="F60" s="20" t="s">
        <v>118</v>
      </c>
      <c r="G60" s="19" t="s">
        <v>119</v>
      </c>
      <c r="H60" s="21">
        <v>2012</v>
      </c>
      <c r="I60" s="33">
        <v>102.6</v>
      </c>
      <c r="J60" s="33"/>
      <c r="K60" s="33" t="s">
        <v>120</v>
      </c>
      <c r="L60" s="33">
        <v>18</v>
      </c>
      <c r="M60" s="19" t="s">
        <v>29</v>
      </c>
      <c r="N60" s="28" t="s">
        <v>121</v>
      </c>
      <c r="O60" s="19">
        <v>1</v>
      </c>
      <c r="P60" s="19" t="s">
        <v>32</v>
      </c>
      <c r="Q60" s="19"/>
      <c r="R60" s="24" t="s">
        <v>33</v>
      </c>
      <c r="S60" s="34"/>
      <c r="T60" s="26" t="s">
        <v>122</v>
      </c>
      <c r="U60" s="26">
        <v>1</v>
      </c>
      <c r="V60" s="26">
        <v>1</v>
      </c>
      <c r="W60" s="26">
        <v>4</v>
      </c>
      <c r="Y60" s="26" t="s">
        <v>123</v>
      </c>
    </row>
    <row r="61" spans="1:25" x14ac:dyDescent="0.2">
      <c r="A61" s="12" t="s">
        <v>124</v>
      </c>
      <c r="B61" s="29"/>
      <c r="C61" s="13"/>
      <c r="D61" s="14" t="s">
        <v>6</v>
      </c>
      <c r="E61" s="14"/>
      <c r="F61" s="14" t="s">
        <v>8</v>
      </c>
      <c r="G61" s="14" t="s">
        <v>9</v>
      </c>
      <c r="H61" s="15" t="s">
        <v>10</v>
      </c>
      <c r="I61" s="14" t="s">
        <v>125</v>
      </c>
      <c r="J61" s="14" t="s">
        <v>126</v>
      </c>
      <c r="K61" s="14" t="s">
        <v>95</v>
      </c>
      <c r="L61" s="14" t="s">
        <v>96</v>
      </c>
      <c r="M61" s="14"/>
      <c r="N61" s="14" t="s">
        <v>15</v>
      </c>
      <c r="O61" s="14" t="s">
        <v>16</v>
      </c>
      <c r="P61" s="14"/>
      <c r="Q61" s="14"/>
      <c r="R61" s="14" t="s">
        <v>0</v>
      </c>
      <c r="S61" s="14" t="s">
        <v>19</v>
      </c>
    </row>
    <row r="62" spans="1:25" ht="25.5" x14ac:dyDescent="0.2">
      <c r="A62" s="17" t="str">
        <f t="shared" ref="A62:A70" si="4">IF($C62&lt;&gt;"","CVC","")</f>
        <v>CVC</v>
      </c>
      <c r="B62" s="17" t="str">
        <f t="shared" ref="B62:B70" si="5">IF($C62&lt;&gt;"","PF","")</f>
        <v>PF</v>
      </c>
      <c r="C62" s="18" t="s">
        <v>127</v>
      </c>
      <c r="D62" s="19">
        <v>1</v>
      </c>
      <c r="E62" s="64" t="s">
        <v>98</v>
      </c>
      <c r="F62" s="20" t="s">
        <v>99</v>
      </c>
      <c r="G62" s="20" t="s">
        <v>128</v>
      </c>
      <c r="H62" s="21"/>
      <c r="I62" s="33">
        <v>33</v>
      </c>
      <c r="J62" s="33">
        <v>40</v>
      </c>
      <c r="K62" s="33" t="s">
        <v>101</v>
      </c>
      <c r="L62" s="33"/>
      <c r="M62" s="27" t="s">
        <v>37</v>
      </c>
      <c r="N62" s="28" t="s">
        <v>38</v>
      </c>
      <c r="O62" s="19">
        <v>1</v>
      </c>
      <c r="P62" s="19" t="s">
        <v>32</v>
      </c>
      <c r="Q62" s="19"/>
      <c r="R62" s="24" t="s">
        <v>66</v>
      </c>
      <c r="S62" s="34"/>
      <c r="T62" s="26" t="s">
        <v>104</v>
      </c>
      <c r="U62" s="26">
        <v>1</v>
      </c>
      <c r="V62" s="26">
        <v>1</v>
      </c>
      <c r="W62" s="26">
        <v>2</v>
      </c>
      <c r="X62" s="26">
        <v>1</v>
      </c>
    </row>
    <row r="63" spans="1:25" x14ac:dyDescent="0.2">
      <c r="A63" s="17" t="str">
        <f t="shared" si="4"/>
        <v>CVC</v>
      </c>
      <c r="B63" s="17" t="str">
        <f t="shared" si="5"/>
        <v>PF</v>
      </c>
      <c r="C63" s="18" t="s">
        <v>127</v>
      </c>
      <c r="D63" s="19">
        <v>1</v>
      </c>
      <c r="E63" s="65"/>
      <c r="F63" s="20" t="s">
        <v>99</v>
      </c>
      <c r="G63" s="20" t="s">
        <v>129</v>
      </c>
      <c r="H63" s="21"/>
      <c r="I63" s="33">
        <v>33</v>
      </c>
      <c r="J63" s="33">
        <v>40</v>
      </c>
      <c r="K63" s="33" t="s">
        <v>101</v>
      </c>
      <c r="L63" s="33"/>
      <c r="M63" s="27" t="s">
        <v>37</v>
      </c>
      <c r="N63" s="28" t="s">
        <v>38</v>
      </c>
      <c r="O63" s="19">
        <v>1</v>
      </c>
      <c r="P63" s="19" t="s">
        <v>32</v>
      </c>
      <c r="Q63" s="19"/>
      <c r="R63" s="24" t="s">
        <v>66</v>
      </c>
      <c r="S63" s="34"/>
      <c r="T63" s="26" t="s">
        <v>104</v>
      </c>
      <c r="U63" s="26">
        <v>1</v>
      </c>
      <c r="V63" s="26">
        <v>1</v>
      </c>
      <c r="W63" s="26">
        <v>2</v>
      </c>
      <c r="X63" s="26">
        <v>1</v>
      </c>
    </row>
    <row r="64" spans="1:25" x14ac:dyDescent="0.2">
      <c r="A64" s="17" t="str">
        <f t="shared" si="4"/>
        <v>CVC</v>
      </c>
      <c r="B64" s="17" t="str">
        <f t="shared" si="5"/>
        <v>PF</v>
      </c>
      <c r="C64" s="18" t="s">
        <v>127</v>
      </c>
      <c r="D64" s="19">
        <v>1</v>
      </c>
      <c r="E64" s="65"/>
      <c r="F64" s="20" t="s">
        <v>99</v>
      </c>
      <c r="G64" s="20" t="s">
        <v>130</v>
      </c>
      <c r="H64" s="21"/>
      <c r="I64" s="33">
        <v>33</v>
      </c>
      <c r="J64" s="33">
        <v>40</v>
      </c>
      <c r="K64" s="33" t="s">
        <v>101</v>
      </c>
      <c r="L64" s="33"/>
      <c r="M64" s="27" t="s">
        <v>37</v>
      </c>
      <c r="N64" s="28" t="s">
        <v>38</v>
      </c>
      <c r="O64" s="19">
        <v>1</v>
      </c>
      <c r="P64" s="19" t="s">
        <v>32</v>
      </c>
      <c r="Q64" s="19"/>
      <c r="R64" s="24" t="s">
        <v>66</v>
      </c>
      <c r="S64" s="34"/>
      <c r="T64" s="26" t="s">
        <v>104</v>
      </c>
      <c r="U64" s="26">
        <v>1</v>
      </c>
      <c r="V64" s="26">
        <v>1</v>
      </c>
      <c r="W64" s="26">
        <v>2</v>
      </c>
      <c r="X64" s="26">
        <v>1</v>
      </c>
    </row>
    <row r="65" spans="1:25" x14ac:dyDescent="0.2">
      <c r="A65" s="17" t="str">
        <f t="shared" si="4"/>
        <v>CVC</v>
      </c>
      <c r="B65" s="17" t="str">
        <f t="shared" si="5"/>
        <v>PF</v>
      </c>
      <c r="C65" s="18" t="s">
        <v>131</v>
      </c>
      <c r="D65" s="19">
        <v>1</v>
      </c>
      <c r="E65" s="65"/>
      <c r="F65" s="20" t="s">
        <v>106</v>
      </c>
      <c r="G65" s="20" t="s">
        <v>132</v>
      </c>
      <c r="H65" s="21">
        <v>2014</v>
      </c>
      <c r="I65" s="33">
        <v>6</v>
      </c>
      <c r="J65" s="33">
        <v>6000</v>
      </c>
      <c r="K65" s="33"/>
      <c r="L65" s="33"/>
      <c r="M65" s="27" t="s">
        <v>29</v>
      </c>
      <c r="N65" s="28" t="s">
        <v>133</v>
      </c>
      <c r="O65" s="19" t="s">
        <v>39</v>
      </c>
      <c r="P65" s="19" t="s">
        <v>32</v>
      </c>
      <c r="Q65" s="19"/>
      <c r="R65" s="24" t="s">
        <v>66</v>
      </c>
      <c r="S65" s="34"/>
      <c r="T65" s="26" t="s">
        <v>104</v>
      </c>
      <c r="U65" s="26">
        <v>1</v>
      </c>
      <c r="V65" s="26">
        <v>1</v>
      </c>
      <c r="W65" s="26">
        <v>2</v>
      </c>
      <c r="X65" s="26">
        <v>1</v>
      </c>
    </row>
    <row r="66" spans="1:25" x14ac:dyDescent="0.2">
      <c r="A66" s="17" t="str">
        <f t="shared" si="4"/>
        <v>CVC</v>
      </c>
      <c r="B66" s="17" t="str">
        <f t="shared" si="5"/>
        <v>PF</v>
      </c>
      <c r="C66" s="18" t="s">
        <v>131</v>
      </c>
      <c r="D66" s="19">
        <v>1</v>
      </c>
      <c r="E66" s="65"/>
      <c r="F66" s="20" t="s">
        <v>106</v>
      </c>
      <c r="G66" s="20" t="s">
        <v>134</v>
      </c>
      <c r="H66" s="21">
        <v>2004</v>
      </c>
      <c r="I66" s="33">
        <v>12.2</v>
      </c>
      <c r="J66" s="33">
        <v>144</v>
      </c>
      <c r="K66" s="33" t="s">
        <v>101</v>
      </c>
      <c r="L66" s="33"/>
      <c r="M66" s="27" t="s">
        <v>29</v>
      </c>
      <c r="N66" s="28" t="s">
        <v>135</v>
      </c>
      <c r="O66" s="19" t="s">
        <v>39</v>
      </c>
      <c r="P66" s="19" t="s">
        <v>32</v>
      </c>
      <c r="Q66" s="19"/>
      <c r="R66" s="24" t="s">
        <v>66</v>
      </c>
      <c r="S66" s="34" t="s">
        <v>136</v>
      </c>
      <c r="T66" s="26" t="s">
        <v>104</v>
      </c>
      <c r="U66" s="26">
        <v>1</v>
      </c>
      <c r="V66" s="26">
        <v>1</v>
      </c>
      <c r="W66" s="26">
        <v>2</v>
      </c>
      <c r="X66" s="26">
        <v>1</v>
      </c>
    </row>
    <row r="67" spans="1:25" ht="25.5" x14ac:dyDescent="0.2">
      <c r="A67" s="17" t="str">
        <f t="shared" si="4"/>
        <v>CVC</v>
      </c>
      <c r="B67" s="17" t="str">
        <f t="shared" si="5"/>
        <v>PF</v>
      </c>
      <c r="C67" s="18" t="s">
        <v>127</v>
      </c>
      <c r="D67" s="19">
        <v>1</v>
      </c>
      <c r="E67" s="65"/>
      <c r="F67" s="20" t="s">
        <v>114</v>
      </c>
      <c r="G67" s="20" t="s">
        <v>137</v>
      </c>
      <c r="H67" s="21"/>
      <c r="I67" s="33">
        <v>2.5</v>
      </c>
      <c r="J67" s="33"/>
      <c r="K67" s="33" t="s">
        <v>120</v>
      </c>
      <c r="L67" s="33"/>
      <c r="M67" s="27" t="s">
        <v>29</v>
      </c>
      <c r="N67" s="28" t="s">
        <v>138</v>
      </c>
      <c r="O67" s="19" t="s">
        <v>39</v>
      </c>
      <c r="P67" s="19" t="s">
        <v>32</v>
      </c>
      <c r="Q67" s="19"/>
      <c r="R67" s="24" t="s">
        <v>66</v>
      </c>
      <c r="S67" s="34">
        <v>1</v>
      </c>
      <c r="T67" s="26" t="s">
        <v>104</v>
      </c>
      <c r="U67" s="26">
        <v>1</v>
      </c>
      <c r="V67" s="26">
        <v>1</v>
      </c>
      <c r="W67" s="26">
        <v>2</v>
      </c>
      <c r="X67" s="26">
        <v>1</v>
      </c>
    </row>
    <row r="68" spans="1:25" ht="25.5" x14ac:dyDescent="0.2">
      <c r="A68" s="17" t="str">
        <f t="shared" si="4"/>
        <v>CVC</v>
      </c>
      <c r="B68" s="17" t="str">
        <f t="shared" si="5"/>
        <v>PF</v>
      </c>
      <c r="C68" s="18" t="s">
        <v>127</v>
      </c>
      <c r="D68" s="19">
        <v>1</v>
      </c>
      <c r="E68" s="65"/>
      <c r="F68" s="20" t="s">
        <v>114</v>
      </c>
      <c r="G68" s="20" t="s">
        <v>139</v>
      </c>
      <c r="H68" s="21"/>
      <c r="I68" s="33">
        <v>4.5</v>
      </c>
      <c r="J68" s="33">
        <v>140</v>
      </c>
      <c r="K68" s="33" t="s">
        <v>120</v>
      </c>
      <c r="L68" s="33"/>
      <c r="M68" s="27" t="s">
        <v>29</v>
      </c>
      <c r="N68" s="28" t="s">
        <v>140</v>
      </c>
      <c r="O68" s="19" t="s">
        <v>39</v>
      </c>
      <c r="P68" s="19" t="s">
        <v>32</v>
      </c>
      <c r="Q68" s="19"/>
      <c r="R68" s="24" t="s">
        <v>66</v>
      </c>
      <c r="S68" s="34">
        <v>1</v>
      </c>
      <c r="T68" s="26" t="s">
        <v>104</v>
      </c>
      <c r="U68" s="26">
        <v>1</v>
      </c>
      <c r="V68" s="26">
        <v>1</v>
      </c>
      <c r="W68" s="26">
        <v>2</v>
      </c>
      <c r="X68" s="26">
        <v>1</v>
      </c>
    </row>
    <row r="69" spans="1:25" x14ac:dyDescent="0.2">
      <c r="A69" s="17" t="str">
        <f t="shared" si="4"/>
        <v>CVC</v>
      </c>
      <c r="B69" s="17" t="str">
        <f t="shared" si="5"/>
        <v>PF</v>
      </c>
      <c r="C69" s="18" t="s">
        <v>127</v>
      </c>
      <c r="D69" s="19">
        <v>1</v>
      </c>
      <c r="E69" s="75"/>
      <c r="F69" s="20" t="s">
        <v>114</v>
      </c>
      <c r="G69" s="20" t="s">
        <v>139</v>
      </c>
      <c r="H69" s="21"/>
      <c r="I69" s="33">
        <v>4.5</v>
      </c>
      <c r="J69" s="33"/>
      <c r="K69" s="33" t="s">
        <v>120</v>
      </c>
      <c r="L69" s="33"/>
      <c r="M69" s="27" t="s">
        <v>29</v>
      </c>
      <c r="N69" s="28" t="s">
        <v>141</v>
      </c>
      <c r="O69" s="19" t="s">
        <v>39</v>
      </c>
      <c r="P69" s="19" t="s">
        <v>32</v>
      </c>
      <c r="Q69" s="19"/>
      <c r="R69" s="24" t="s">
        <v>66</v>
      </c>
      <c r="S69" s="34">
        <v>4</v>
      </c>
      <c r="T69" s="26" t="s">
        <v>104</v>
      </c>
      <c r="U69" s="26">
        <v>1</v>
      </c>
      <c r="V69" s="26">
        <v>1</v>
      </c>
      <c r="W69" s="26">
        <v>2</v>
      </c>
      <c r="X69" s="26">
        <v>1</v>
      </c>
    </row>
    <row r="70" spans="1:25" ht="25.5" x14ac:dyDescent="0.2">
      <c r="A70" s="17" t="str">
        <f t="shared" si="4"/>
        <v>CVC</v>
      </c>
      <c r="B70" s="17" t="str">
        <f t="shared" si="5"/>
        <v>PF</v>
      </c>
      <c r="C70" s="18" t="s">
        <v>142</v>
      </c>
      <c r="D70" s="19">
        <v>1</v>
      </c>
      <c r="E70" s="19" t="s">
        <v>143</v>
      </c>
      <c r="F70" s="20" t="s">
        <v>144</v>
      </c>
      <c r="G70" s="20" t="s">
        <v>145</v>
      </c>
      <c r="H70" s="21"/>
      <c r="I70" s="33">
        <v>21.4</v>
      </c>
      <c r="J70" s="33"/>
      <c r="K70" s="33"/>
      <c r="L70" s="33"/>
      <c r="M70" s="27" t="s">
        <v>29</v>
      </c>
      <c r="N70" s="28" t="s">
        <v>146</v>
      </c>
      <c r="O70" s="19" t="s">
        <v>39</v>
      </c>
      <c r="P70" s="19" t="s">
        <v>32</v>
      </c>
      <c r="Q70" s="19"/>
      <c r="R70" s="24" t="s">
        <v>42</v>
      </c>
      <c r="S70" s="47"/>
      <c r="T70" s="26" t="s">
        <v>147</v>
      </c>
      <c r="U70" s="26">
        <v>1</v>
      </c>
      <c r="V70" s="26">
        <v>1</v>
      </c>
      <c r="W70" s="26">
        <v>2</v>
      </c>
      <c r="X70" s="26">
        <v>1</v>
      </c>
      <c r="Y70" s="26" t="s">
        <v>148</v>
      </c>
    </row>
    <row r="71" spans="1:25" x14ac:dyDescent="0.2">
      <c r="A71" s="12" t="s">
        <v>149</v>
      </c>
      <c r="B71" s="29"/>
      <c r="C71" s="13"/>
      <c r="D71" s="14" t="s">
        <v>6</v>
      </c>
      <c r="E71" s="14"/>
      <c r="F71" s="14" t="s">
        <v>8</v>
      </c>
      <c r="G71" s="14" t="s">
        <v>9</v>
      </c>
      <c r="H71" s="15" t="s">
        <v>10</v>
      </c>
      <c r="I71" s="14" t="s">
        <v>150</v>
      </c>
      <c r="J71" s="14" t="s">
        <v>151</v>
      </c>
      <c r="K71" s="14"/>
      <c r="L71" s="14"/>
      <c r="M71" s="14"/>
      <c r="N71" s="14" t="s">
        <v>15</v>
      </c>
      <c r="O71" s="14" t="s">
        <v>16</v>
      </c>
      <c r="P71" s="14"/>
      <c r="Q71" s="14"/>
      <c r="R71" s="14" t="s">
        <v>0</v>
      </c>
      <c r="S71" s="14" t="s">
        <v>19</v>
      </c>
    </row>
    <row r="72" spans="1:25" ht="45" customHeight="1" x14ac:dyDescent="0.2">
      <c r="A72" s="17" t="str">
        <f t="shared" ref="A72:A80" si="6">IF($C72&lt;&gt;"","CVC","")</f>
        <v>CVC</v>
      </c>
      <c r="B72" s="17" t="str">
        <f t="shared" ref="B72:B80" si="7">IF($C72&lt;&gt;"","TA","")</f>
        <v>TA</v>
      </c>
      <c r="C72" s="18" t="s">
        <v>152</v>
      </c>
      <c r="D72" s="19">
        <v>1</v>
      </c>
      <c r="E72" s="19" t="s">
        <v>153</v>
      </c>
      <c r="F72" s="20"/>
      <c r="G72" s="20" t="s">
        <v>154</v>
      </c>
      <c r="H72" s="21"/>
      <c r="I72" s="35"/>
      <c r="J72" s="30"/>
      <c r="K72" s="19"/>
      <c r="L72" s="19"/>
      <c r="M72" s="19" t="s">
        <v>29</v>
      </c>
      <c r="N72" s="20" t="s">
        <v>155</v>
      </c>
      <c r="O72" s="19" t="s">
        <v>39</v>
      </c>
      <c r="P72" s="19" t="s">
        <v>32</v>
      </c>
      <c r="Q72" s="19"/>
      <c r="R72" s="24" t="s">
        <v>42</v>
      </c>
      <c r="S72" s="50"/>
      <c r="T72" s="26" t="s">
        <v>156</v>
      </c>
      <c r="U72" s="26">
        <v>1</v>
      </c>
      <c r="V72" s="26">
        <v>1</v>
      </c>
      <c r="X72" s="26">
        <v>1</v>
      </c>
    </row>
    <row r="73" spans="1:25" x14ac:dyDescent="0.2">
      <c r="A73" s="17" t="str">
        <f t="shared" si="6"/>
        <v>CVC</v>
      </c>
      <c r="B73" s="17" t="str">
        <f t="shared" si="7"/>
        <v>TA</v>
      </c>
      <c r="C73" s="18" t="s">
        <v>157</v>
      </c>
      <c r="D73" s="19">
        <v>1</v>
      </c>
      <c r="E73" s="64" t="s">
        <v>158</v>
      </c>
      <c r="F73" s="20" t="s">
        <v>159</v>
      </c>
      <c r="G73" s="20" t="s">
        <v>160</v>
      </c>
      <c r="H73" s="21"/>
      <c r="I73" s="35"/>
      <c r="J73" s="30"/>
      <c r="K73" s="19"/>
      <c r="L73" s="19"/>
      <c r="M73" s="19" t="s">
        <v>29</v>
      </c>
      <c r="N73" s="20" t="s">
        <v>71</v>
      </c>
      <c r="O73" s="19" t="s">
        <v>39</v>
      </c>
      <c r="P73" s="19" t="s">
        <v>32</v>
      </c>
      <c r="Q73" s="19"/>
      <c r="R73" s="24" t="s">
        <v>42</v>
      </c>
      <c r="S73" s="25"/>
      <c r="T73" s="26" t="s">
        <v>161</v>
      </c>
      <c r="U73" s="26">
        <v>1</v>
      </c>
      <c r="V73" s="26">
        <v>1</v>
      </c>
      <c r="W73" s="26">
        <v>4</v>
      </c>
      <c r="X73" s="26">
        <v>1</v>
      </c>
      <c r="Y73" s="26" t="s">
        <v>162</v>
      </c>
    </row>
    <row r="74" spans="1:25" x14ac:dyDescent="0.2">
      <c r="A74" s="17" t="str">
        <f t="shared" si="6"/>
        <v>CVC</v>
      </c>
      <c r="B74" s="17" t="str">
        <f t="shared" si="7"/>
        <v>TA</v>
      </c>
      <c r="C74" s="18" t="s">
        <v>163</v>
      </c>
      <c r="D74" s="19">
        <v>1</v>
      </c>
      <c r="E74" s="65"/>
      <c r="F74" s="20"/>
      <c r="G74" s="20"/>
      <c r="H74" s="21"/>
      <c r="I74" s="35"/>
      <c r="J74" s="30"/>
      <c r="K74" s="19"/>
      <c r="L74" s="19"/>
      <c r="M74" s="19" t="s">
        <v>29</v>
      </c>
      <c r="N74" s="20" t="s">
        <v>141</v>
      </c>
      <c r="O74" s="19" t="s">
        <v>39</v>
      </c>
      <c r="P74" s="19" t="s">
        <v>32</v>
      </c>
      <c r="Q74" s="19"/>
      <c r="R74" s="24" t="s">
        <v>42</v>
      </c>
      <c r="S74" s="25"/>
      <c r="T74" s="26" t="s">
        <v>161</v>
      </c>
      <c r="U74" s="26">
        <v>1</v>
      </c>
      <c r="V74" s="26">
        <v>1</v>
      </c>
      <c r="W74" s="26">
        <v>3</v>
      </c>
      <c r="X74" s="26">
        <v>1</v>
      </c>
      <c r="Y74" s="26" t="s">
        <v>164</v>
      </c>
    </row>
    <row r="75" spans="1:25" ht="56.25" customHeight="1" x14ac:dyDescent="0.2">
      <c r="A75" s="17" t="str">
        <f t="shared" si="6"/>
        <v>CVC</v>
      </c>
      <c r="B75" s="17" t="str">
        <f t="shared" si="7"/>
        <v>TA</v>
      </c>
      <c r="C75" s="18" t="s">
        <v>165</v>
      </c>
      <c r="D75" s="19">
        <v>1</v>
      </c>
      <c r="E75" s="19" t="s">
        <v>153</v>
      </c>
      <c r="F75" s="20" t="s">
        <v>166</v>
      </c>
      <c r="G75" s="20" t="s">
        <v>167</v>
      </c>
      <c r="H75" s="21">
        <v>2012</v>
      </c>
      <c r="I75" s="35">
        <v>3500</v>
      </c>
      <c r="J75" s="30">
        <v>15.7</v>
      </c>
      <c r="K75" s="19"/>
      <c r="L75" s="19"/>
      <c r="M75" s="19" t="s">
        <v>29</v>
      </c>
      <c r="N75" s="20" t="s">
        <v>168</v>
      </c>
      <c r="O75" s="19">
        <v>1</v>
      </c>
      <c r="P75" s="19" t="s">
        <v>32</v>
      </c>
      <c r="Q75" s="19"/>
      <c r="R75" s="24" t="s">
        <v>33</v>
      </c>
      <c r="S75" s="50"/>
      <c r="T75" s="26" t="s">
        <v>156</v>
      </c>
      <c r="U75" s="26">
        <v>1</v>
      </c>
      <c r="V75" s="26">
        <v>1</v>
      </c>
      <c r="W75" s="26">
        <v>4</v>
      </c>
      <c r="X75" s="26">
        <v>1</v>
      </c>
      <c r="Y75" s="26" t="s">
        <v>169</v>
      </c>
    </row>
    <row r="76" spans="1:25" ht="25.5" x14ac:dyDescent="0.2">
      <c r="A76" s="17" t="str">
        <f t="shared" si="6"/>
        <v>CVC</v>
      </c>
      <c r="B76" s="17" t="str">
        <f t="shared" si="7"/>
        <v>TA</v>
      </c>
      <c r="C76" s="18" t="s">
        <v>170</v>
      </c>
      <c r="D76" s="19">
        <v>1</v>
      </c>
      <c r="E76" s="19" t="s">
        <v>153</v>
      </c>
      <c r="F76" s="20" t="s">
        <v>166</v>
      </c>
      <c r="G76" s="20" t="s">
        <v>171</v>
      </c>
      <c r="H76" s="21">
        <v>2012</v>
      </c>
      <c r="I76" s="35">
        <v>3500</v>
      </c>
      <c r="J76" s="30">
        <v>15.7</v>
      </c>
      <c r="K76" s="19"/>
      <c r="L76" s="19"/>
      <c r="M76" s="19" t="s">
        <v>29</v>
      </c>
      <c r="N76" s="20" t="s">
        <v>121</v>
      </c>
      <c r="O76" s="19">
        <v>1</v>
      </c>
      <c r="P76" s="19" t="s">
        <v>32</v>
      </c>
      <c r="Q76" s="19"/>
      <c r="R76" s="24" t="s">
        <v>33</v>
      </c>
      <c r="S76" s="50"/>
      <c r="T76" s="26" t="s">
        <v>156</v>
      </c>
      <c r="U76" s="26">
        <v>1</v>
      </c>
      <c r="V76" s="26">
        <v>1</v>
      </c>
      <c r="W76" s="26">
        <v>1</v>
      </c>
      <c r="X76" s="26">
        <v>1</v>
      </c>
    </row>
    <row r="77" spans="1:25" ht="25.5" x14ac:dyDescent="0.2">
      <c r="A77" s="17" t="str">
        <f t="shared" si="6"/>
        <v>CVC</v>
      </c>
      <c r="B77" s="17" t="str">
        <f t="shared" si="7"/>
        <v>TA</v>
      </c>
      <c r="C77" s="18" t="s">
        <v>172</v>
      </c>
      <c r="D77" s="19">
        <v>1</v>
      </c>
      <c r="E77" s="19" t="s">
        <v>153</v>
      </c>
      <c r="F77" s="20" t="s">
        <v>173</v>
      </c>
      <c r="G77" s="20" t="s">
        <v>174</v>
      </c>
      <c r="H77" s="21"/>
      <c r="I77" s="35"/>
      <c r="J77" s="30"/>
      <c r="K77" s="19"/>
      <c r="L77" s="19"/>
      <c r="M77" s="19" t="s">
        <v>29</v>
      </c>
      <c r="N77" s="20" t="s">
        <v>175</v>
      </c>
      <c r="O77" s="19">
        <v>1</v>
      </c>
      <c r="P77" s="19" t="s">
        <v>32</v>
      </c>
      <c r="Q77" s="19"/>
      <c r="R77" s="24" t="s">
        <v>42</v>
      </c>
      <c r="S77" s="50"/>
      <c r="T77" s="26" t="s">
        <v>156</v>
      </c>
      <c r="U77" s="26">
        <v>1</v>
      </c>
      <c r="V77" s="26">
        <v>1</v>
      </c>
      <c r="W77" s="26">
        <v>3</v>
      </c>
      <c r="X77" s="26">
        <v>1</v>
      </c>
      <c r="Y77" s="26" t="s">
        <v>176</v>
      </c>
    </row>
    <row r="78" spans="1:25" ht="41.25" customHeight="1" x14ac:dyDescent="0.2">
      <c r="A78" s="17" t="str">
        <f t="shared" si="6"/>
        <v>CVC</v>
      </c>
      <c r="B78" s="17" t="str">
        <f t="shared" si="7"/>
        <v>TA</v>
      </c>
      <c r="C78" s="18" t="s">
        <v>157</v>
      </c>
      <c r="D78" s="19">
        <v>1</v>
      </c>
      <c r="E78" s="19" t="s">
        <v>158</v>
      </c>
      <c r="F78" s="20" t="s">
        <v>177</v>
      </c>
      <c r="G78" s="20" t="s">
        <v>222</v>
      </c>
      <c r="H78" s="21">
        <v>2025</v>
      </c>
      <c r="I78" s="35"/>
      <c r="J78" s="30"/>
      <c r="K78" s="19"/>
      <c r="L78" s="19"/>
      <c r="M78" s="19" t="s">
        <v>29</v>
      </c>
      <c r="N78" s="20" t="s">
        <v>178</v>
      </c>
      <c r="O78" s="19">
        <v>1</v>
      </c>
      <c r="P78" s="19" t="s">
        <v>32</v>
      </c>
      <c r="Q78" s="19"/>
      <c r="R78" s="24" t="s">
        <v>33</v>
      </c>
      <c r="S78" s="50"/>
      <c r="T78" s="26" t="s">
        <v>161</v>
      </c>
      <c r="U78" s="26">
        <v>1</v>
      </c>
      <c r="V78" s="26">
        <v>1</v>
      </c>
      <c r="Y78" s="26" t="s">
        <v>179</v>
      </c>
    </row>
    <row r="79" spans="1:25" x14ac:dyDescent="0.2">
      <c r="A79" s="17" t="str">
        <f t="shared" si="6"/>
        <v>CVC</v>
      </c>
      <c r="B79" s="17" t="str">
        <f t="shared" si="7"/>
        <v>TA</v>
      </c>
      <c r="C79" s="18" t="s">
        <v>163</v>
      </c>
      <c r="D79" s="19">
        <v>1</v>
      </c>
      <c r="E79" s="19" t="s">
        <v>158</v>
      </c>
      <c r="F79" s="20" t="s">
        <v>180</v>
      </c>
      <c r="G79" s="20" t="s">
        <v>181</v>
      </c>
      <c r="H79" s="30"/>
      <c r="I79" s="30"/>
      <c r="J79" s="30"/>
      <c r="K79" s="48"/>
      <c r="L79" s="48"/>
      <c r="M79" s="19" t="s">
        <v>29</v>
      </c>
      <c r="N79" s="20" t="s">
        <v>182</v>
      </c>
      <c r="O79" s="30">
        <v>1</v>
      </c>
      <c r="P79" s="19" t="s">
        <v>32</v>
      </c>
      <c r="Q79" s="19"/>
      <c r="R79" s="48" t="s">
        <v>66</v>
      </c>
      <c r="T79" s="26" t="s">
        <v>161</v>
      </c>
      <c r="U79" s="26">
        <v>0</v>
      </c>
      <c r="V79" s="26">
        <v>1</v>
      </c>
      <c r="W79" s="26">
        <v>2</v>
      </c>
      <c r="X79" s="26">
        <v>1</v>
      </c>
    </row>
    <row r="80" spans="1:25" x14ac:dyDescent="0.2">
      <c r="A80" s="17" t="str">
        <f t="shared" si="6"/>
        <v>CVC</v>
      </c>
      <c r="B80" s="17" t="str">
        <f t="shared" si="7"/>
        <v>TA</v>
      </c>
      <c r="C80" s="18" t="s">
        <v>163</v>
      </c>
      <c r="D80" s="19">
        <v>1</v>
      </c>
      <c r="E80" s="19" t="s">
        <v>158</v>
      </c>
      <c r="F80" s="20" t="s">
        <v>180</v>
      </c>
      <c r="G80" s="20" t="s">
        <v>183</v>
      </c>
      <c r="H80" s="30"/>
      <c r="I80" s="30"/>
      <c r="J80" s="30"/>
      <c r="K80" s="48"/>
      <c r="L80" s="48"/>
      <c r="M80" s="19" t="s">
        <v>29</v>
      </c>
      <c r="N80" s="20" t="s">
        <v>184</v>
      </c>
      <c r="O80" s="30">
        <v>1</v>
      </c>
      <c r="P80" s="19" t="s">
        <v>32</v>
      </c>
      <c r="Q80" s="19"/>
      <c r="R80" s="48" t="s">
        <v>66</v>
      </c>
      <c r="T80" s="26" t="s">
        <v>161</v>
      </c>
      <c r="U80" s="26">
        <v>0</v>
      </c>
      <c r="V80" s="26">
        <v>1</v>
      </c>
      <c r="W80" s="26">
        <v>2</v>
      </c>
      <c r="X80" s="26">
        <v>1</v>
      </c>
    </row>
    <row r="81" spans="1:24" x14ac:dyDescent="0.2">
      <c r="A81" s="72" t="s">
        <v>185</v>
      </c>
      <c r="B81" s="73"/>
      <c r="C81" s="73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73"/>
      <c r="S81" s="74"/>
    </row>
    <row r="82" spans="1:24" x14ac:dyDescent="0.2">
      <c r="A82" s="12" t="s">
        <v>186</v>
      </c>
      <c r="B82" s="29"/>
      <c r="C82" s="13"/>
      <c r="D82" s="14" t="s">
        <v>6</v>
      </c>
      <c r="E82" s="14"/>
      <c r="F82" s="14" t="s">
        <v>8</v>
      </c>
      <c r="G82" s="14" t="s">
        <v>9</v>
      </c>
      <c r="H82" s="15" t="s">
        <v>10</v>
      </c>
      <c r="I82" s="14" t="s">
        <v>187</v>
      </c>
      <c r="J82" s="14"/>
      <c r="K82" s="14"/>
      <c r="L82" s="14"/>
      <c r="M82" s="14"/>
      <c r="N82" s="14" t="s">
        <v>15</v>
      </c>
      <c r="O82" s="14" t="s">
        <v>16</v>
      </c>
      <c r="P82" s="14"/>
      <c r="Q82" s="14"/>
      <c r="R82" s="14" t="s">
        <v>0</v>
      </c>
      <c r="S82" s="14" t="s">
        <v>19</v>
      </c>
    </row>
    <row r="83" spans="1:24" ht="21.75" customHeight="1" x14ac:dyDescent="0.2">
      <c r="A83" s="17" t="str">
        <f t="shared" ref="A83:A92" si="8">IF($C83&lt;&gt;"","CVC","")</f>
        <v>CVC</v>
      </c>
      <c r="B83" s="17" t="str">
        <f t="shared" ref="B83:B92" si="9">IF($C83&lt;&gt;"","PLB","")</f>
        <v>PLB</v>
      </c>
      <c r="C83" s="20" t="s">
        <v>188</v>
      </c>
      <c r="D83" s="19">
        <v>1</v>
      </c>
      <c r="E83" s="64" t="s">
        <v>189</v>
      </c>
      <c r="F83" s="20" t="s">
        <v>190</v>
      </c>
      <c r="G83" s="36" t="s">
        <v>191</v>
      </c>
      <c r="H83" s="37">
        <v>2018</v>
      </c>
      <c r="I83" s="38"/>
      <c r="J83" s="19"/>
      <c r="K83" s="19"/>
      <c r="L83" s="19" t="s">
        <v>192</v>
      </c>
      <c r="M83" s="19" t="s">
        <v>29</v>
      </c>
      <c r="N83" s="20" t="s">
        <v>30</v>
      </c>
      <c r="O83" s="19" t="s">
        <v>39</v>
      </c>
      <c r="P83" s="19" t="s">
        <v>32</v>
      </c>
      <c r="Q83" s="19"/>
      <c r="R83" s="24" t="s">
        <v>33</v>
      </c>
      <c r="S83" s="25"/>
      <c r="T83" s="26" t="s">
        <v>193</v>
      </c>
      <c r="U83" s="26">
        <v>1</v>
      </c>
      <c r="V83" s="26">
        <v>1</v>
      </c>
      <c r="W83" s="26">
        <v>1</v>
      </c>
      <c r="X83" s="26">
        <v>1</v>
      </c>
    </row>
    <row r="84" spans="1:24" ht="29.25" customHeight="1" x14ac:dyDescent="0.2">
      <c r="A84" s="17" t="str">
        <f t="shared" si="8"/>
        <v>CVC</v>
      </c>
      <c r="B84" s="17" t="str">
        <f t="shared" si="9"/>
        <v>PLB</v>
      </c>
      <c r="C84" s="20" t="s">
        <v>188</v>
      </c>
      <c r="D84" s="19">
        <v>1</v>
      </c>
      <c r="E84" s="75"/>
      <c r="F84" s="20" t="s">
        <v>190</v>
      </c>
      <c r="G84" s="36"/>
      <c r="H84" s="37">
        <v>2020</v>
      </c>
      <c r="I84" s="38"/>
      <c r="J84" s="19"/>
      <c r="K84" s="19"/>
      <c r="L84" s="19" t="s">
        <v>194</v>
      </c>
      <c r="M84" s="19" t="s">
        <v>29</v>
      </c>
      <c r="N84" s="20" t="s">
        <v>195</v>
      </c>
      <c r="O84" s="19">
        <v>1</v>
      </c>
      <c r="P84" s="19" t="s">
        <v>32</v>
      </c>
      <c r="Q84" s="19"/>
      <c r="R84" s="24" t="s">
        <v>33</v>
      </c>
      <c r="S84" s="25"/>
      <c r="T84" s="26" t="s">
        <v>193</v>
      </c>
      <c r="U84" s="26">
        <v>1</v>
      </c>
      <c r="V84" s="26">
        <v>1</v>
      </c>
      <c r="W84" s="26">
        <v>1</v>
      </c>
      <c r="X84" s="26">
        <v>1</v>
      </c>
    </row>
    <row r="85" spans="1:24" x14ac:dyDescent="0.2">
      <c r="A85" s="17" t="str">
        <f t="shared" si="8"/>
        <v>CVC</v>
      </c>
      <c r="B85" s="17" t="str">
        <f t="shared" si="9"/>
        <v>PLB</v>
      </c>
      <c r="C85" s="18" t="s">
        <v>196</v>
      </c>
      <c r="D85" s="19">
        <v>1</v>
      </c>
      <c r="E85" s="64" t="s">
        <v>197</v>
      </c>
      <c r="F85" s="20" t="s">
        <v>198</v>
      </c>
      <c r="G85" s="36" t="s">
        <v>199</v>
      </c>
      <c r="H85" s="37"/>
      <c r="I85" s="38"/>
      <c r="J85" s="19"/>
      <c r="K85" s="19"/>
      <c r="L85" s="19">
        <v>300037075</v>
      </c>
      <c r="M85" s="19" t="s">
        <v>37</v>
      </c>
      <c r="N85" s="20" t="s">
        <v>38</v>
      </c>
      <c r="O85" s="19" t="s">
        <v>39</v>
      </c>
      <c r="P85" s="19" t="s">
        <v>32</v>
      </c>
      <c r="Q85" s="19"/>
      <c r="R85" s="24" t="s">
        <v>33</v>
      </c>
      <c r="S85" s="25"/>
      <c r="T85" s="26" t="s">
        <v>200</v>
      </c>
      <c r="U85" s="26">
        <v>1</v>
      </c>
      <c r="V85" s="26">
        <v>1</v>
      </c>
      <c r="W85" s="26">
        <v>1</v>
      </c>
      <c r="X85" s="26">
        <v>1</v>
      </c>
    </row>
    <row r="86" spans="1:24" x14ac:dyDescent="0.2">
      <c r="A86" s="17" t="str">
        <f t="shared" si="8"/>
        <v>CVC</v>
      </c>
      <c r="B86" s="17" t="str">
        <f t="shared" si="9"/>
        <v>PLB</v>
      </c>
      <c r="C86" s="20" t="s">
        <v>196</v>
      </c>
      <c r="D86" s="19">
        <v>1</v>
      </c>
      <c r="E86" s="65"/>
      <c r="F86" s="20" t="s">
        <v>201</v>
      </c>
      <c r="G86" s="36" t="s">
        <v>202</v>
      </c>
      <c r="H86" s="37"/>
      <c r="I86" s="38"/>
      <c r="J86" s="19"/>
      <c r="K86" s="19"/>
      <c r="L86" s="19">
        <v>881160</v>
      </c>
      <c r="M86" s="19" t="s">
        <v>203</v>
      </c>
      <c r="N86" s="20" t="s">
        <v>204</v>
      </c>
      <c r="O86" s="19" t="s">
        <v>39</v>
      </c>
      <c r="P86" s="19" t="s">
        <v>32</v>
      </c>
      <c r="Q86" s="19"/>
      <c r="R86" s="24" t="s">
        <v>33</v>
      </c>
      <c r="S86" s="25"/>
      <c r="T86" s="26" t="s">
        <v>200</v>
      </c>
      <c r="U86" s="26">
        <v>1</v>
      </c>
      <c r="V86" s="26">
        <v>1</v>
      </c>
      <c r="W86" s="26">
        <v>1</v>
      </c>
      <c r="X86" s="26">
        <v>1</v>
      </c>
    </row>
    <row r="87" spans="1:24" s="39" customFormat="1" x14ac:dyDescent="0.2">
      <c r="A87" s="17" t="str">
        <f t="shared" si="8"/>
        <v>CVC</v>
      </c>
      <c r="B87" s="17" t="str">
        <f t="shared" si="9"/>
        <v>PLB</v>
      </c>
      <c r="C87" s="20" t="s">
        <v>196</v>
      </c>
      <c r="D87" s="19">
        <v>1</v>
      </c>
      <c r="E87" s="65"/>
      <c r="F87" s="20"/>
      <c r="G87" s="36" t="s">
        <v>205</v>
      </c>
      <c r="H87" s="37">
        <v>2014</v>
      </c>
      <c r="I87" s="38"/>
      <c r="J87" s="19"/>
      <c r="K87" s="19"/>
      <c r="L87" s="19"/>
      <c r="M87" s="19" t="s">
        <v>29</v>
      </c>
      <c r="N87" s="20" t="s">
        <v>206</v>
      </c>
      <c r="O87" s="19"/>
      <c r="P87" s="19" t="s">
        <v>32</v>
      </c>
      <c r="Q87" s="19"/>
      <c r="R87" s="24" t="s">
        <v>66</v>
      </c>
      <c r="S87" s="25"/>
      <c r="T87" s="26" t="s">
        <v>200</v>
      </c>
      <c r="U87" s="26">
        <v>1</v>
      </c>
      <c r="V87" s="26">
        <v>1</v>
      </c>
      <c r="W87" s="39">
        <v>2</v>
      </c>
      <c r="X87" s="26">
        <v>1</v>
      </c>
    </row>
    <row r="88" spans="1:24" x14ac:dyDescent="0.2">
      <c r="A88" s="17" t="str">
        <f t="shared" si="8"/>
        <v>CVC</v>
      </c>
      <c r="B88" s="17" t="str">
        <f t="shared" si="9"/>
        <v>PLB</v>
      </c>
      <c r="C88" s="20" t="s">
        <v>196</v>
      </c>
      <c r="D88" s="19">
        <v>1</v>
      </c>
      <c r="E88" s="65"/>
      <c r="F88" s="20" t="s">
        <v>207</v>
      </c>
      <c r="G88" s="36" t="s">
        <v>208</v>
      </c>
      <c r="H88" s="37">
        <v>2009</v>
      </c>
      <c r="I88" s="38"/>
      <c r="J88" s="19"/>
      <c r="K88" s="19"/>
      <c r="L88" s="19"/>
      <c r="M88" s="19" t="s">
        <v>29</v>
      </c>
      <c r="N88" s="20" t="s">
        <v>209</v>
      </c>
      <c r="O88" s="19" t="s">
        <v>39</v>
      </c>
      <c r="P88" s="19" t="s">
        <v>32</v>
      </c>
      <c r="Q88" s="19"/>
      <c r="R88" s="24" t="s">
        <v>66</v>
      </c>
      <c r="S88" s="25"/>
      <c r="T88" s="26" t="s">
        <v>200</v>
      </c>
      <c r="U88" s="26">
        <v>1</v>
      </c>
      <c r="V88" s="26">
        <v>1</v>
      </c>
      <c r="W88" s="39">
        <v>2</v>
      </c>
      <c r="X88" s="26">
        <v>1</v>
      </c>
    </row>
    <row r="89" spans="1:24" x14ac:dyDescent="0.2">
      <c r="A89" s="17" t="str">
        <f t="shared" si="8"/>
        <v>CVC</v>
      </c>
      <c r="B89" s="17" t="str">
        <f t="shared" si="9"/>
        <v>PLB</v>
      </c>
      <c r="C89" s="20" t="s">
        <v>196</v>
      </c>
      <c r="D89" s="19">
        <v>1</v>
      </c>
      <c r="E89" s="65"/>
      <c r="F89" s="20" t="s">
        <v>198</v>
      </c>
      <c r="G89" s="36" t="s">
        <v>53</v>
      </c>
      <c r="H89" s="37"/>
      <c r="I89" s="38"/>
      <c r="J89" s="19"/>
      <c r="K89" s="19"/>
      <c r="L89" s="19"/>
      <c r="M89" s="19" t="s">
        <v>29</v>
      </c>
      <c r="N89" s="20" t="s">
        <v>184</v>
      </c>
      <c r="O89" s="19">
        <v>1</v>
      </c>
      <c r="P89" s="19" t="s">
        <v>32</v>
      </c>
      <c r="Q89" s="19"/>
      <c r="R89" s="24" t="s">
        <v>66</v>
      </c>
      <c r="S89" s="25"/>
      <c r="T89" s="26" t="s">
        <v>200</v>
      </c>
      <c r="U89" s="26">
        <v>1</v>
      </c>
      <c r="V89" s="26">
        <v>1</v>
      </c>
      <c r="W89" s="39">
        <v>2</v>
      </c>
      <c r="X89" s="26">
        <v>1</v>
      </c>
    </row>
    <row r="90" spans="1:24" x14ac:dyDescent="0.2">
      <c r="A90" s="17" t="str">
        <f t="shared" si="8"/>
        <v>CVC</v>
      </c>
      <c r="B90" s="17" t="str">
        <f t="shared" si="9"/>
        <v>PLB</v>
      </c>
      <c r="C90" s="20" t="s">
        <v>196</v>
      </c>
      <c r="D90" s="19">
        <v>1</v>
      </c>
      <c r="E90" s="65"/>
      <c r="F90" s="20" t="s">
        <v>198</v>
      </c>
      <c r="G90" s="36" t="s">
        <v>53</v>
      </c>
      <c r="H90" s="37">
        <v>2014</v>
      </c>
      <c r="I90" s="38"/>
      <c r="J90" s="19"/>
      <c r="K90" s="19"/>
      <c r="L90" s="19"/>
      <c r="M90" s="19" t="s">
        <v>29</v>
      </c>
      <c r="N90" s="20" t="s">
        <v>210</v>
      </c>
      <c r="O90" s="19" t="s">
        <v>39</v>
      </c>
      <c r="P90" s="19" t="s">
        <v>32</v>
      </c>
      <c r="Q90" s="19"/>
      <c r="R90" s="24" t="s">
        <v>66</v>
      </c>
      <c r="S90" s="25"/>
      <c r="T90" s="26" t="s">
        <v>200</v>
      </c>
      <c r="U90" s="26">
        <v>1</v>
      </c>
      <c r="V90" s="26">
        <v>1</v>
      </c>
      <c r="W90" s="39">
        <v>2</v>
      </c>
      <c r="X90" s="26">
        <v>1</v>
      </c>
    </row>
    <row r="91" spans="1:24" ht="25.5" x14ac:dyDescent="0.2">
      <c r="A91" s="17" t="str">
        <f t="shared" si="8"/>
        <v>CVC</v>
      </c>
      <c r="B91" s="17" t="str">
        <f t="shared" si="9"/>
        <v>PLB</v>
      </c>
      <c r="C91" s="20" t="s">
        <v>211</v>
      </c>
      <c r="D91" s="19">
        <v>1</v>
      </c>
      <c r="E91" s="65"/>
      <c r="F91" s="20" t="s">
        <v>198</v>
      </c>
      <c r="G91" s="36"/>
      <c r="H91" s="37"/>
      <c r="I91" s="38"/>
      <c r="J91" s="19" t="s">
        <v>212</v>
      </c>
      <c r="K91" s="19" t="s">
        <v>213</v>
      </c>
      <c r="L91" s="19"/>
      <c r="M91" s="19" t="s">
        <v>29</v>
      </c>
      <c r="N91" s="20" t="s">
        <v>214</v>
      </c>
      <c r="O91" s="19" t="s">
        <v>39</v>
      </c>
      <c r="P91" s="19" t="s">
        <v>32</v>
      </c>
      <c r="Q91" s="19"/>
      <c r="R91" s="24" t="s">
        <v>66</v>
      </c>
      <c r="S91" s="25"/>
      <c r="T91" s="26" t="s">
        <v>200</v>
      </c>
      <c r="U91" s="26">
        <v>1</v>
      </c>
      <c r="V91" s="26">
        <v>1</v>
      </c>
      <c r="W91" s="39">
        <v>2</v>
      </c>
      <c r="X91" s="26">
        <v>1</v>
      </c>
    </row>
    <row r="92" spans="1:24" ht="25.5" x14ac:dyDescent="0.2">
      <c r="A92" s="17" t="str">
        <f t="shared" si="8"/>
        <v>CVC</v>
      </c>
      <c r="B92" s="17" t="str">
        <f t="shared" si="9"/>
        <v>PLB</v>
      </c>
      <c r="C92" s="20" t="s">
        <v>211</v>
      </c>
      <c r="D92" s="19">
        <v>1</v>
      </c>
      <c r="E92" s="75"/>
      <c r="F92" s="20" t="s">
        <v>215</v>
      </c>
      <c r="G92" s="36" t="s">
        <v>216</v>
      </c>
      <c r="H92" s="40"/>
      <c r="I92" s="40"/>
      <c r="J92" s="19" t="s">
        <v>217</v>
      </c>
      <c r="K92" s="19" t="s">
        <v>213</v>
      </c>
      <c r="L92" s="19"/>
      <c r="M92" s="19" t="s">
        <v>29</v>
      </c>
      <c r="N92" s="41" t="s">
        <v>73</v>
      </c>
      <c r="O92" s="42" t="s">
        <v>39</v>
      </c>
      <c r="P92" s="19" t="s">
        <v>32</v>
      </c>
      <c r="Q92" s="42"/>
      <c r="R92" s="24" t="s">
        <v>66</v>
      </c>
      <c r="S92" s="25"/>
      <c r="T92" s="26" t="s">
        <v>200</v>
      </c>
      <c r="U92" s="26">
        <v>1</v>
      </c>
      <c r="V92" s="26">
        <v>1</v>
      </c>
      <c r="W92" s="39">
        <v>2</v>
      </c>
      <c r="X92" s="26">
        <v>1</v>
      </c>
    </row>
    <row r="93" spans="1:24" x14ac:dyDescent="0.2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</row>
    <row r="94" spans="1:24" x14ac:dyDescent="0.2">
      <c r="A94" s="39"/>
    </row>
    <row r="95" spans="1:24" x14ac:dyDescent="0.2">
      <c r="A95" s="76" t="s">
        <v>218</v>
      </c>
      <c r="B95" s="76"/>
      <c r="C95" s="76"/>
      <c r="D95" s="76"/>
      <c r="E95" s="76"/>
      <c r="F95" s="76"/>
      <c r="G95" s="76"/>
      <c r="H95" s="76"/>
      <c r="I95" s="76"/>
      <c r="J95" s="76"/>
      <c r="K95" s="76"/>
      <c r="L95" s="76"/>
      <c r="M95" s="76"/>
      <c r="N95" s="76"/>
      <c r="O95" s="76"/>
      <c r="P95" s="76"/>
      <c r="Q95" s="76"/>
      <c r="R95" s="76"/>
      <c r="S95" s="76"/>
    </row>
    <row r="96" spans="1:24" x14ac:dyDescent="0.2">
      <c r="A96" s="76"/>
      <c r="B96" s="76"/>
      <c r="C96" s="76"/>
      <c r="D96" s="76"/>
      <c r="E96" s="76"/>
      <c r="F96" s="76"/>
      <c r="G96" s="76"/>
      <c r="H96" s="76"/>
      <c r="I96" s="76"/>
      <c r="J96" s="76"/>
      <c r="K96" s="76"/>
      <c r="L96" s="76"/>
      <c r="M96" s="76"/>
      <c r="N96" s="76"/>
      <c r="O96" s="76"/>
      <c r="P96" s="76"/>
      <c r="Q96" s="76"/>
      <c r="R96" s="76"/>
      <c r="S96" s="76"/>
    </row>
    <row r="97" spans="1:19" x14ac:dyDescent="0.2">
      <c r="A97" s="76"/>
      <c r="B97" s="76"/>
      <c r="C97" s="76"/>
      <c r="D97" s="76"/>
      <c r="E97" s="76"/>
      <c r="F97" s="76"/>
      <c r="G97" s="76"/>
      <c r="H97" s="76"/>
      <c r="I97" s="76"/>
      <c r="J97" s="76"/>
      <c r="K97" s="76"/>
      <c r="L97" s="76"/>
      <c r="M97" s="76"/>
      <c r="N97" s="76"/>
      <c r="O97" s="76"/>
      <c r="P97" s="76"/>
      <c r="Q97" s="76"/>
      <c r="R97" s="76"/>
      <c r="S97" s="76"/>
    </row>
    <row r="979" ht="35.1" customHeight="1" x14ac:dyDescent="0.2"/>
    <row r="980" ht="35.1" customHeight="1" x14ac:dyDescent="0.2"/>
    <row r="981" ht="35.1" customHeight="1" x14ac:dyDescent="0.2"/>
    <row r="982" ht="35.1" customHeight="1" x14ac:dyDescent="0.2"/>
    <row r="983" ht="35.1" customHeight="1" x14ac:dyDescent="0.2"/>
    <row r="984" ht="35.1" customHeight="1" x14ac:dyDescent="0.2"/>
    <row r="985" ht="35.1" customHeight="1" x14ac:dyDescent="0.2"/>
    <row r="986" ht="35.1" customHeight="1" x14ac:dyDescent="0.2"/>
    <row r="987" ht="35.1" customHeight="1" x14ac:dyDescent="0.2"/>
    <row r="988" ht="35.1" customHeight="1" x14ac:dyDescent="0.2"/>
    <row r="989" ht="35.1" customHeight="1" x14ac:dyDescent="0.2"/>
    <row r="990" ht="35.1" customHeight="1" x14ac:dyDescent="0.2"/>
    <row r="991" ht="35.1" customHeight="1" x14ac:dyDescent="0.2"/>
    <row r="992" ht="35.1" customHeight="1" x14ac:dyDescent="0.2"/>
    <row r="993" ht="35.1" customHeight="1" x14ac:dyDescent="0.2"/>
    <row r="994" ht="35.1" customHeight="1" x14ac:dyDescent="0.2"/>
    <row r="995" ht="35.1" customHeight="1" x14ac:dyDescent="0.2"/>
    <row r="996" ht="35.1" customHeight="1" x14ac:dyDescent="0.2"/>
    <row r="997" ht="35.1" customHeight="1" x14ac:dyDescent="0.2"/>
    <row r="998" ht="35.1" customHeight="1" x14ac:dyDescent="0.2"/>
    <row r="999" ht="35.1" customHeight="1" x14ac:dyDescent="0.2"/>
    <row r="1000" ht="35.1" customHeight="1" x14ac:dyDescent="0.2"/>
    <row r="1001" ht="35.1" customHeight="1" x14ac:dyDescent="0.2"/>
  </sheetData>
  <autoFilter ref="A14:Y92" xr:uid="{00000000-0009-0000-0000-000003000000}"/>
  <mergeCells count="16">
    <mergeCell ref="A81:S81"/>
    <mergeCell ref="E83:E84"/>
    <mergeCell ref="E85:E92"/>
    <mergeCell ref="A95:S97"/>
    <mergeCell ref="E18:E25"/>
    <mergeCell ref="E30:E53"/>
    <mergeCell ref="E56:E59"/>
    <mergeCell ref="E62:E69"/>
    <mergeCell ref="E73:E74"/>
    <mergeCell ref="E26:E27"/>
    <mergeCell ref="A4:B10"/>
    <mergeCell ref="D4:L10"/>
    <mergeCell ref="N4:S10"/>
    <mergeCell ref="E15:E17"/>
    <mergeCell ref="A1:S1"/>
    <mergeCell ref="A3:S3"/>
  </mergeCells>
  <conditionalFormatting sqref="H4:H117 I80:I96">
    <cfRule type="containsBlanks" priority="13" stopIfTrue="1">
      <formula>LEN(TRIM(H4))=0</formula>
    </cfRule>
  </conditionalFormatting>
  <conditionalFormatting sqref="H119:H448">
    <cfRule type="containsBlanks" priority="25" stopIfTrue="1">
      <formula>LEN(TRIM(H119))=0</formula>
    </cfRule>
  </conditionalFormatting>
  <conditionalFormatting sqref="H489:H627">
    <cfRule type="containsBlanks" priority="22" stopIfTrue="1">
      <formula>LEN(TRIM(H489))=0</formula>
    </cfRule>
  </conditionalFormatting>
  <conditionalFormatting sqref="H649:H894">
    <cfRule type="containsBlanks" priority="11" stopIfTrue="1">
      <formula>LEN(TRIM(H649))=0</formula>
    </cfRule>
  </conditionalFormatting>
  <conditionalFormatting sqref="H897:H971">
    <cfRule type="containsBlanks" priority="14" stopIfTrue="1">
      <formula>LEN(TRIM(H897))=0</formula>
    </cfRule>
  </conditionalFormatting>
  <conditionalFormatting sqref="I161:J162 I556:J556 I569:J569 I573:J573 I577:J580">
    <cfRule type="containsBlanks" priority="21" stopIfTrue="1">
      <formula>LEN(TRIM(I161))=0</formula>
    </cfRule>
  </conditionalFormatting>
  <conditionalFormatting sqref="J408 J410 J412 J417 J419 J421 H450:H477 H479:H485 H487 H629:H637 H640:H647 H973:H1001">
    <cfRule type="containsBlanks" priority="30" stopIfTrue="1">
      <formula>LEN(TRIM(H408))=0</formula>
    </cfRule>
  </conditionalFormatting>
  <conditionalFormatting sqref="K5:K1001">
    <cfRule type="cellIs" dxfId="8" priority="6" operator="equal">
      <formula>"?"</formula>
    </cfRule>
    <cfRule type="cellIs" dxfId="7" priority="7" operator="equal">
      <formula>3</formula>
    </cfRule>
    <cfRule type="cellIs" dxfId="6" priority="8" operator="equal">
      <formula>2</formula>
    </cfRule>
  </conditionalFormatting>
  <conditionalFormatting sqref="M1:M1001 N1002:N1048576">
    <cfRule type="cellIs" dxfId="5" priority="9" operator="equal">
      <formula>2</formula>
    </cfRule>
  </conditionalFormatting>
  <conditionalFormatting sqref="Q5:Q1001">
    <cfRule type="cellIs" dxfId="4" priority="1" operator="equal">
      <formula>3</formula>
    </cfRule>
  </conditionalFormatting>
  <conditionalFormatting sqref="Q5:R1001">
    <cfRule type="cellIs" dxfId="3" priority="2" operator="equal">
      <formula>2</formula>
    </cfRule>
  </conditionalFormatting>
  <conditionalFormatting sqref="R5:R1001">
    <cfRule type="cellIs" dxfId="2" priority="3" operator="equal">
      <formula>4</formula>
    </cfRule>
    <cfRule type="cellIs" dxfId="1" priority="4" operator="equal">
      <formula>3</formula>
    </cfRule>
  </conditionalFormatting>
  <conditionalFormatting sqref="S1:T66 P1:P1001 T67:T68 S69:T1001 Q1002:Q1048576 T1002:U1048576">
    <cfRule type="cellIs" dxfId="0" priority="10" operator="equal">
      <formula>1</formula>
    </cfRule>
  </conditionalFormatting>
  <dataValidations count="5">
    <dataValidation operator="greaterThan" allowBlank="1" showInputMessage="1" showErrorMessage="1" error="MERCI DE SAISIR UN NOMBRE (SANS UNITES)" sqref="M62:M70 M56:M60" xr:uid="{00000000-0002-0000-0300-000000000000}"/>
    <dataValidation type="decimal" operator="greaterThan" allowBlank="1" showInputMessage="1" showErrorMessage="1" error="MERCI DE SAISIR UN NOMBRE (SANS UNITES)" sqref="L62:L70 L56:L60" xr:uid="{00000000-0002-0000-0300-000002000000}">
      <formula1>0</formula1>
    </dataValidation>
    <dataValidation type="decimal" operator="greaterThan" allowBlank="1" showErrorMessage="1" error="MERCI DE SAISIR UN NOMBRE (SANS UNITES)" sqref="I50:J54 I48:J48 I30:J46 I62:J70 O79:O80 I15:J28 I56:J60 I72:J78" xr:uid="{00000000-0002-0000-0300-000003000000}">
      <formula1>0</formula1>
    </dataValidation>
    <dataValidation type="whole" operator="greaterThan" allowBlank="1" showInputMessage="1" showErrorMessage="1" error="MERCI DE SAISIR UN NOMBRE ENTIER" sqref="H30:H46 H50:H54 H48 H62:H70 H72:H78 H56:H60 H15:H28 H83:H90" xr:uid="{00000000-0002-0000-0300-000004000000}">
      <formula1>0</formula1>
    </dataValidation>
    <dataValidation type="date" operator="lessThan" allowBlank="1" showInputMessage="1" showErrorMessage="1" error="MERCI DE SAISIR UNE DATE AU FORMAT JJ/MM/AAAA" sqref="I83:I92" xr:uid="{00000000-0002-0000-0300-000001000000}">
      <formula1>40178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43" fitToHeight="0" orientation="landscape" r:id="rId1"/>
  <headerFooter>
    <oddHeader>&amp;C&amp;F
&amp;A</oddHeader>
    <oddFooter>&amp;C&amp;8&amp;P/&amp;N</oddFooter>
  </headerFooter>
  <rowBreaks count="3" manualBreakCount="3">
    <brk id="71" max="18" man="1"/>
    <brk id="150" max="20" man="1"/>
    <brk id="195" max="20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BE3075F9EDC814BBE6F08AF854FEF80" ma:contentTypeVersion="11" ma:contentTypeDescription="Create a new document." ma:contentTypeScope="" ma:versionID="52298d6cf70c00fb1f1911fd3ddce25c">
  <xsd:schema xmlns:xsd="http://www.w3.org/2001/XMLSchema" xmlns:xs="http://www.w3.org/2001/XMLSchema" xmlns:p="http://schemas.microsoft.com/office/2006/metadata/properties" xmlns:ns2="4349a36f-5535-42f7-8513-18d6fb8c9c51" xmlns:ns3="db432751-569b-4076-aa65-e6cfac15e3f7" targetNamespace="http://schemas.microsoft.com/office/2006/metadata/properties" ma:root="true" ma:fieldsID="3628462349e97525425b5b6b0767e4e5" ns2:_="" ns3:_="">
    <xsd:import namespace="4349a36f-5535-42f7-8513-18d6fb8c9c51"/>
    <xsd:import namespace="db432751-569b-4076-aa65-e6cfac15e3f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49a36f-5535-42f7-8513-18d6fb8c9c5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Length (seconds)" ma:internalName="MediaLengthInSeconds" ma:readOnly="true">
      <xsd:simpleType>
        <xsd:restriction base="dms:Unknown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432751-569b-4076-aa65-e6cfac15e3f7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F291D50-2577-4706-BECE-C0F0B7CD3FD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349a36f-5535-42f7-8513-18d6fb8c9c51"/>
    <ds:schemaRef ds:uri="db432751-569b-4076-aa65-e6cfac15e3f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BF02C31-2B53-42D6-9479-46F2F1C078A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55ED134-C795-45C8-B057-512D4A5AF2D6}">
  <ds:schemaRefs>
    <ds:schemaRef ds:uri="http://schemas.microsoft.com/office/infopath/2007/PartnerControls"/>
    <ds:schemaRef ds:uri="4349a36f-5535-42f7-8513-18d6fb8c9c51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db432751-569b-4076-aa65-e6cfac15e3f7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RENNES</vt:lpstr>
      <vt:lpstr>RENNES!Impression_des_titres</vt:lpstr>
    </vt:vector>
  </TitlesOfParts>
  <Manager/>
  <Company>SPIE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REVEL Vincent</dc:creator>
  <cp:keywords/>
  <dc:description/>
  <cp:lastModifiedBy>Perard Veronique</cp:lastModifiedBy>
  <cp:revision/>
  <cp:lastPrinted>2025-09-22T08:41:48Z</cp:lastPrinted>
  <dcterms:created xsi:type="dcterms:W3CDTF">2021-06-15T13:14:38Z</dcterms:created>
  <dcterms:modified xsi:type="dcterms:W3CDTF">2025-09-22T08:42:04Z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0x0101000BE3075F9EDC814BBE6F08AF854FEF80</vt:lpwstr>
  </property>
</Properties>
</file>